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Лист1!$A$1:$AB$56</definedName>
  </definedNames>
  <calcPr calcId="125725"/>
</workbook>
</file>

<file path=xl/calcChain.xml><?xml version="1.0" encoding="utf-8"?>
<calcChain xmlns="http://schemas.openxmlformats.org/spreadsheetml/2006/main">
  <c r="H25" i="1"/>
  <c r="H24"/>
  <c r="H9" l="1"/>
  <c r="H10" l="1"/>
  <c r="H38"/>
  <c r="I22" l="1"/>
  <c r="I21"/>
  <c r="I56"/>
  <c r="I20"/>
  <c r="H47" l="1"/>
  <c r="H45"/>
  <c r="H37"/>
  <c r="H36"/>
  <c r="H48"/>
  <c r="H19"/>
  <c r="H49"/>
  <c r="H51"/>
  <c r="H50"/>
  <c r="H44"/>
  <c r="H35"/>
  <c r="H18"/>
  <c r="H43"/>
  <c r="H33"/>
  <c r="H26"/>
  <c r="H32"/>
  <c r="H31"/>
  <c r="H30"/>
  <c r="H29"/>
  <c r="H17" l="1"/>
  <c r="H27"/>
  <c r="H34"/>
  <c r="H55"/>
  <c r="H16"/>
  <c r="H54"/>
  <c r="H53"/>
  <c r="H52"/>
  <c r="H42"/>
  <c r="H15"/>
  <c r="H14"/>
  <c r="H41"/>
  <c r="H40"/>
  <c r="H46"/>
  <c r="H39"/>
  <c r="H13"/>
  <c r="H12"/>
  <c r="H11"/>
  <c r="H23"/>
  <c r="H28"/>
</calcChain>
</file>

<file path=xl/comments1.xml><?xml version="1.0" encoding="utf-8"?>
<comments xmlns="http://schemas.openxmlformats.org/spreadsheetml/2006/main">
  <authors>
    <author>Автор</author>
  </authors>
  <commentList>
    <comment ref="A29" authorId="0">
      <text>
        <r>
          <rPr>
            <sz val="9"/>
            <color indexed="81"/>
            <rFont val="Tahoma"/>
            <family val="2"/>
            <charset val="204"/>
          </rPr>
          <t>Указать ФИО того. Кто составлял План закупок (корректировку)</t>
        </r>
      </text>
    </comment>
  </commentList>
</comments>
</file>

<file path=xl/sharedStrings.xml><?xml version="1.0" encoding="utf-8"?>
<sst xmlns="http://schemas.openxmlformats.org/spreadsheetml/2006/main" count="679" uniqueCount="164">
  <si>
    <t>Код вида деятельности</t>
  </si>
  <si>
    <t>Номер закупки</t>
  </si>
  <si>
    <t>Наименование лота</t>
  </si>
  <si>
    <t>Документ, на основании которого определена планируемая цена закупки</t>
  </si>
  <si>
    <t>Планируемый способ закупки</t>
  </si>
  <si>
    <t>Сведения о конкурентной процедуре</t>
  </si>
  <si>
    <t>Сведения о закупке у ЕИ</t>
  </si>
  <si>
    <t>Условия договора</t>
  </si>
  <si>
    <t>Год под обеспечение потребности которого планируется данная закупка</t>
  </si>
  <si>
    <t>Организатор закупки</t>
  </si>
  <si>
    <t>Уровень закупочной комиссии</t>
  </si>
  <si>
    <t>Вид закупки (электронная/неэлектронная)</t>
  </si>
  <si>
    <t>Плановая дата официального объявления о начале процедур (дд.мм.гггг)</t>
  </si>
  <si>
    <t>Плановая дата подведения итогов по закупочной процедуре (дд.мм.гггг)</t>
  </si>
  <si>
    <t>Основание для проведения закупки у ЕИ (Положение, дата утверждения (дд.мм.гггг), пункт положения)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</si>
  <si>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</si>
  <si>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</si>
  <si>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</si>
  <si>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</si>
  <si>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</si>
  <si>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</si>
  <si>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(дд.мм.гггг)</t>
  </si>
  <si>
    <t>Плановая дата начала поставки товаров, выполнения работ, услуг (дд.мм.гггг)</t>
  </si>
  <si>
    <t>Плановая дата окончания поставки товаров, выполнения работ, услуг (дд.мм.гггг)</t>
  </si>
  <si>
    <t>без НДС</t>
  </si>
  <si>
    <t>с НДС</t>
  </si>
  <si>
    <t>Код по ОКЕИ</t>
  </si>
  <si>
    <t>наименование</t>
  </si>
  <si>
    <t>Код по ОКАТО</t>
  </si>
  <si>
    <t>Код по ОКВЭД2</t>
  </si>
  <si>
    <t>Код по ОКПД2</t>
  </si>
  <si>
    <t>АО "ЛЭСР"</t>
  </si>
  <si>
    <t>22.29.25.000</t>
  </si>
  <si>
    <t>22.29.2</t>
  </si>
  <si>
    <t>Поставка канцелярские товаров</t>
  </si>
  <si>
    <t>ОЗП</t>
  </si>
  <si>
    <t>Электронная</t>
  </si>
  <si>
    <t>Санкт-Петербург</t>
  </si>
  <si>
    <t>2018-2019</t>
  </si>
  <si>
    <t>27.5</t>
  </si>
  <si>
    <t xml:space="preserve">27.51 </t>
  </si>
  <si>
    <t>Приобретение бытовой техники</t>
  </si>
  <si>
    <t>46.73.1</t>
  </si>
  <si>
    <t>46.73.6</t>
  </si>
  <si>
    <t>Материалы на текущий ремонт зданий, сооружений, инвентаря</t>
  </si>
  <si>
    <t>17.22.1</t>
  </si>
  <si>
    <t>17.22</t>
  </si>
  <si>
    <t>Поставка хозяйственные товары</t>
  </si>
  <si>
    <t>53</t>
  </si>
  <si>
    <t>Оказание услуг на почтово - телеграфные расходы</t>
  </si>
  <si>
    <t>усл. ед</t>
  </si>
  <si>
    <t>2018-2020</t>
  </si>
  <si>
    <t>93</t>
  </si>
  <si>
    <t xml:space="preserve">93.19.19.000 </t>
  </si>
  <si>
    <t>Оказание услуг на спортивные мероприятия</t>
  </si>
  <si>
    <t>93.29</t>
  </si>
  <si>
    <t>93.29.19.000 </t>
  </si>
  <si>
    <t>Оказание услуг на культурные мероприятия (день здоровья)</t>
  </si>
  <si>
    <t>Оказание услуг на культурные мероприятия (день строителя)</t>
  </si>
  <si>
    <t>31.11.2018</t>
  </si>
  <si>
    <t>Оказание услуг на культурные мероприятия (день энергетика, Новый год)</t>
  </si>
  <si>
    <t>47.78.3</t>
  </si>
  <si>
    <t xml:space="preserve">47.78.3 </t>
  </si>
  <si>
    <t>Оказание услуг на сувенирную продукцию</t>
  </si>
  <si>
    <t>18.12</t>
  </si>
  <si>
    <t xml:space="preserve">18.12.19.190 </t>
  </si>
  <si>
    <t>Оказание услуг типографии и полиграфии</t>
  </si>
  <si>
    <t>31.04.2018</t>
  </si>
  <si>
    <t>50.10.2.</t>
  </si>
  <si>
    <t>50.10.2</t>
  </si>
  <si>
    <t>Поставка топлива</t>
  </si>
  <si>
    <t>поставка топлива</t>
  </si>
  <si>
    <t>Аренда транспортных средств</t>
  </si>
  <si>
    <t>77.32</t>
  </si>
  <si>
    <t>65.12</t>
  </si>
  <si>
    <t>ОСАГО</t>
  </si>
  <si>
    <t>45.3</t>
  </si>
  <si>
    <t>Запасные части и ннструмент</t>
  </si>
  <si>
    <t>Поставка запасных частей для автотранспорта</t>
  </si>
  <si>
    <t>45.20.2</t>
  </si>
  <si>
    <t>Ремонт и ТО автотранспортных средств</t>
  </si>
  <si>
    <t>Услуги по мониторингу системмы ГЛОНАС</t>
  </si>
  <si>
    <t>Предоставление услуг по мониторингу системы ГЛОНАС</t>
  </si>
  <si>
    <t>45.1</t>
  </si>
  <si>
    <t>Приобретение Транспортных средств</t>
  </si>
  <si>
    <t>Преобретение ТС</t>
  </si>
  <si>
    <t>80.20</t>
  </si>
  <si>
    <t xml:space="preserve">80.10.12 </t>
  </si>
  <si>
    <t>Услуги охраны</t>
  </si>
  <si>
    <t>Поставка кабельно-проводниковой продукции</t>
  </si>
  <si>
    <t>40000000000</t>
  </si>
  <si>
    <t>Поставка кабельной арматуры</t>
  </si>
  <si>
    <t>Поставка нерудных материалов</t>
  </si>
  <si>
    <t>23.63</t>
  </si>
  <si>
    <t>Поставка бетонных смесей</t>
  </si>
  <si>
    <t>Поставка железобетонных изделий</t>
  </si>
  <si>
    <t>25.11</t>
  </si>
  <si>
    <t>Поставка металлоконструкций</t>
  </si>
  <si>
    <t>Поставка металлопроката</t>
  </si>
  <si>
    <t>Поставка несамоходных грузовых средств</t>
  </si>
  <si>
    <t>Поставка общестроительных материалов</t>
  </si>
  <si>
    <t>Поставка электротехнических материалов</t>
  </si>
  <si>
    <t>Поставка элетротехнического оборудования</t>
  </si>
  <si>
    <t>Поставка трансформаторов сухих</t>
  </si>
  <si>
    <t>Поставка трансформаторов масляных</t>
  </si>
  <si>
    <t>Аренда МТК</t>
  </si>
  <si>
    <t>27.11</t>
  </si>
  <si>
    <t>Поставка блочных комплектных трансформаторных подстанций</t>
  </si>
  <si>
    <t>25.73</t>
  </si>
  <si>
    <t>Поставка ручного инструмента</t>
  </si>
  <si>
    <t>Поставка ручного инструменты</t>
  </si>
  <si>
    <t>27.1</t>
  </si>
  <si>
    <t>Поставка закрытых распределительных устройств</t>
  </si>
  <si>
    <t>27.12</t>
  </si>
  <si>
    <t>Общеподстанционные пункты управления</t>
  </si>
  <si>
    <t>Общеподстанционныве пункты управления</t>
  </si>
  <si>
    <t>Поставка реакторного оборудования</t>
  </si>
  <si>
    <t>Поставка комплектного распределительного оборудования</t>
  </si>
  <si>
    <t>85.42</t>
  </si>
  <si>
    <t>85.42.19</t>
  </si>
  <si>
    <t>Закупка услуг по проведению специальной оценки условий труда</t>
  </si>
  <si>
    <t>Закупка средств индивидуальной защиты</t>
  </si>
  <si>
    <t>Закупка услуг по проведению предварительных и периодических медицинских осмотов</t>
  </si>
  <si>
    <t>61.90</t>
  </si>
  <si>
    <t>27.32</t>
  </si>
  <si>
    <t>27.3 </t>
  </si>
  <si>
    <t>08.12.1 </t>
  </si>
  <si>
    <t>08.12.11</t>
  </si>
  <si>
    <t>23.61.1 </t>
  </si>
  <si>
    <t>25.11.2</t>
  </si>
  <si>
    <t>24.10</t>
  </si>
  <si>
    <t>29.20.5</t>
  </si>
  <si>
    <t>29.20.21.129</t>
  </si>
  <si>
    <t>23.99.12.110</t>
  </si>
  <si>
    <t>27.90</t>
  </si>
  <si>
    <t>77.29</t>
  </si>
  <si>
    <t>77.29.19.000</t>
  </si>
  <si>
    <t>46.69</t>
  </si>
  <si>
    <t>25.73.4</t>
  </si>
  <si>
    <t>27.12.10.190</t>
  </si>
  <si>
    <t>27.12.2</t>
  </si>
  <si>
    <t>27.12.32.000</t>
  </si>
  <si>
    <t>31.06.2018</t>
  </si>
  <si>
    <t>Оказание услуг охраны</t>
  </si>
  <si>
    <t>42.22</t>
  </si>
  <si>
    <t>Выполнение СМР методом ГНБ на электросетевых объектах</t>
  </si>
  <si>
    <t>электронная</t>
  </si>
  <si>
    <t>Комплекс СМР оборудования на электросетевых объектах</t>
  </si>
  <si>
    <t>Наличие условий о субъектах малого и среднего предпринимательства в конкурсной/закупочной документации*</t>
  </si>
  <si>
    <t>Аренда прочего имущества</t>
  </si>
  <si>
    <t>42.22.12.112</t>
  </si>
  <si>
    <t>42.22.1</t>
  </si>
  <si>
    <t>77.12</t>
  </si>
  <si>
    <t>77.1</t>
  </si>
  <si>
    <t>27.32.14.110</t>
  </si>
  <si>
    <t>24.10.80.190</t>
  </si>
  <si>
    <t>27.33.1</t>
  </si>
  <si>
    <t>27.11.43</t>
  </si>
  <si>
    <t>Оказание услуг по организации и проведению обучения специалистов АО «ЛЭСР»</t>
  </si>
  <si>
    <t>План закупок (товаров, работ, услуг) Акционерного общества "Ленэнергоспецремонт" на 2018 год</t>
  </si>
  <si>
    <t>В соответствии с требованиями технического задания</t>
  </si>
  <si>
    <t>Маркетинговые исследования</t>
  </si>
  <si>
    <t>Планируемая начальная (предельная) цена лота по извещению/уведомлению, руб.</t>
  </si>
  <si>
    <t>ДЗО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</si>
</sst>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[$-419]mmmm\ yyyy;@"/>
    <numFmt numFmtId="166" formatCode="[$-419]mmmm;@"/>
    <numFmt numFmtId="167" formatCode="#,##0_ ;[Red]\-#,##0\ "/>
    <numFmt numFmtId="168" formatCode="#,##0.00;[Red]#,##0.00"/>
    <numFmt numFmtId="170" formatCode="0;[Red]0"/>
    <numFmt numFmtId="171" formatCode="#,##0;[Red]#,##0"/>
  </numFmts>
  <fonts count="9">
    <font>
      <sz val="11"/>
      <color theme="1"/>
      <name val="Calibri"/>
      <family val="2"/>
      <charset val="204"/>
      <scheme val="minor"/>
    </font>
    <font>
      <b/>
      <sz val="18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0"/>
      <name val="Helv"/>
      <charset val="204"/>
    </font>
    <font>
      <sz val="11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</cellStyleXfs>
  <cellXfs count="44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/>
    <xf numFmtId="2" fontId="4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center" vertical="center" wrapText="1"/>
      <protection locked="0"/>
    </xf>
    <xf numFmtId="1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 shrinkToFi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Alignment="1"/>
    <xf numFmtId="0" fontId="2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170" fontId="4" fillId="0" borderId="1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Fill="1" applyAlignment="1"/>
    <xf numFmtId="171" fontId="0" fillId="0" borderId="0" xfId="0" applyNumberFormat="1" applyFill="1" applyAlignment="1">
      <alignment horizontal="center" vertical="center"/>
    </xf>
    <xf numFmtId="171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49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8" fontId="4" fillId="0" borderId="1" xfId="0" applyNumberFormat="1" applyFont="1" applyFill="1" applyBorder="1" applyAlignment="1">
      <alignment horizontal="right" vertical="center" wrapText="1"/>
    </xf>
    <xf numFmtId="171" fontId="0" fillId="0" borderId="0" xfId="0" applyNumberFormat="1" applyFill="1"/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7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7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0" xfId="2" applyNumberFormat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_Исполнительный аппарат МРСК Центра и Приволжья" xfId="1"/>
    <cellStyle name="Стиль 1 2" xfId="3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8"/>
  <sheetViews>
    <sheetView tabSelected="1" zoomScale="70" zoomScaleNormal="70" workbookViewId="0">
      <selection activeCell="G12" sqref="G12"/>
    </sheetView>
  </sheetViews>
  <sheetFormatPr defaultRowHeight="15"/>
  <cols>
    <col min="1" max="1" width="9.140625" style="2" customWidth="1"/>
    <col min="2" max="2" width="8.85546875" style="29" customWidth="1"/>
    <col min="3" max="3" width="14.42578125" style="2" customWidth="1"/>
    <col min="4" max="4" width="15.85546875" style="2" customWidth="1"/>
    <col min="5" max="5" width="14.5703125" style="23" customWidth="1"/>
    <col min="6" max="6" width="48.140625" style="2" bestFit="1" customWidth="1"/>
    <col min="7" max="7" width="18.140625" style="2" customWidth="1"/>
    <col min="8" max="8" width="21.5703125" style="2" customWidth="1"/>
    <col min="9" max="9" width="19.28515625" style="2" customWidth="1"/>
    <col min="10" max="10" width="9.140625" style="2" customWidth="1"/>
    <col min="11" max="11" width="12" style="2" customWidth="1"/>
    <col min="12" max="12" width="16.7109375" style="2" customWidth="1"/>
    <col min="13" max="13" width="14.140625" style="2" customWidth="1"/>
    <col min="14" max="14" width="12.5703125" style="2" customWidth="1"/>
    <col min="15" max="15" width="13" style="2" customWidth="1"/>
    <col min="16" max="16" width="17.42578125" style="2" customWidth="1"/>
    <col min="17" max="17" width="12" style="2" customWidth="1"/>
    <col min="18" max="18" width="67.140625" style="2" customWidth="1"/>
    <col min="19" max="19" width="27" style="2" customWidth="1"/>
    <col min="20" max="22" width="9.140625" style="2" customWidth="1"/>
    <col min="23" max="23" width="18.5703125" style="2" customWidth="1"/>
    <col min="24" max="24" width="12.42578125" style="2" customWidth="1"/>
    <col min="25" max="25" width="13.140625" style="2" customWidth="1"/>
    <col min="26" max="26" width="14.5703125" style="2" customWidth="1"/>
    <col min="27" max="27" width="15.28515625" style="2" customWidth="1"/>
    <col min="28" max="28" width="17.28515625" style="2" customWidth="1"/>
    <col min="29" max="16384" width="9.140625" style="2"/>
  </cols>
  <sheetData>
    <row r="1" spans="1:72" s="17" customFormat="1" ht="23.25">
      <c r="A1" s="16" t="s">
        <v>159</v>
      </c>
      <c r="B1" s="20"/>
      <c r="C1" s="16"/>
      <c r="D1" s="16"/>
      <c r="E1" s="23"/>
      <c r="F1" s="16"/>
    </row>
    <row r="2" spans="1:72" s="17" customFormat="1" ht="23.25">
      <c r="A2" s="16"/>
      <c r="B2" s="20"/>
      <c r="C2" s="16"/>
      <c r="D2" s="16"/>
      <c r="E2" s="23"/>
      <c r="F2" s="16"/>
    </row>
    <row r="3" spans="1:72" s="17" customFormat="1" ht="23.25">
      <c r="A3" s="16"/>
      <c r="B3" s="20"/>
      <c r="C3" s="16"/>
      <c r="D3" s="16"/>
      <c r="F3" s="16"/>
    </row>
    <row r="5" spans="1:72" s="1" customFormat="1">
      <c r="B5" s="21"/>
      <c r="E5" s="18"/>
    </row>
    <row r="6" spans="1:72" ht="15" customHeight="1">
      <c r="A6" s="30" t="s">
        <v>0</v>
      </c>
      <c r="B6" s="31" t="s">
        <v>1</v>
      </c>
      <c r="C6" s="30" t="s">
        <v>29</v>
      </c>
      <c r="D6" s="30" t="s">
        <v>30</v>
      </c>
      <c r="E6" s="30" t="s">
        <v>148</v>
      </c>
      <c r="F6" s="30" t="s">
        <v>2</v>
      </c>
      <c r="G6" s="30" t="s">
        <v>3</v>
      </c>
      <c r="H6" s="32" t="s">
        <v>162</v>
      </c>
      <c r="I6" s="32"/>
      <c r="J6" s="30" t="s">
        <v>4</v>
      </c>
      <c r="K6" s="30" t="s">
        <v>5</v>
      </c>
      <c r="L6" s="30"/>
      <c r="M6" s="30"/>
      <c r="N6" s="30"/>
      <c r="O6" s="30"/>
      <c r="P6" s="30" t="s">
        <v>6</v>
      </c>
      <c r="Q6" s="30"/>
      <c r="R6" s="30" t="s">
        <v>7</v>
      </c>
      <c r="S6" s="30"/>
      <c r="T6" s="30"/>
      <c r="U6" s="30"/>
      <c r="V6" s="30"/>
      <c r="W6" s="30"/>
      <c r="X6" s="30"/>
      <c r="Y6" s="30"/>
      <c r="Z6" s="30"/>
      <c r="AA6" s="30"/>
      <c r="AB6" s="30" t="s">
        <v>8</v>
      </c>
      <c r="AC6" s="34"/>
      <c r="AD6" s="34"/>
      <c r="AE6" s="34"/>
      <c r="AF6" s="34"/>
      <c r="AG6" s="34"/>
      <c r="AH6" s="34"/>
      <c r="AI6" s="34"/>
      <c r="AJ6" s="34"/>
      <c r="AK6" s="34"/>
      <c r="AL6" s="36"/>
      <c r="AM6" s="36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4"/>
    </row>
    <row r="7" spans="1:72" ht="15" customHeight="1">
      <c r="A7" s="30"/>
      <c r="B7" s="31"/>
      <c r="C7" s="30"/>
      <c r="D7" s="30"/>
      <c r="E7" s="30"/>
      <c r="F7" s="30"/>
      <c r="G7" s="30"/>
      <c r="H7" s="32"/>
      <c r="I7" s="32"/>
      <c r="J7" s="30"/>
      <c r="K7" s="30" t="s">
        <v>9</v>
      </c>
      <c r="L7" s="30" t="s">
        <v>10</v>
      </c>
      <c r="M7" s="30" t="s">
        <v>11</v>
      </c>
      <c r="N7" s="33" t="s">
        <v>12</v>
      </c>
      <c r="O7" s="33" t="s">
        <v>13</v>
      </c>
      <c r="P7" s="30" t="s">
        <v>14</v>
      </c>
      <c r="Q7" s="30" t="s">
        <v>15</v>
      </c>
      <c r="R7" s="30" t="s">
        <v>16</v>
      </c>
      <c r="S7" s="30" t="s">
        <v>17</v>
      </c>
      <c r="T7" s="30" t="s">
        <v>18</v>
      </c>
      <c r="U7" s="30"/>
      <c r="V7" s="30" t="s">
        <v>19</v>
      </c>
      <c r="W7" s="30" t="s">
        <v>20</v>
      </c>
      <c r="X7" s="30"/>
      <c r="Y7" s="32" t="s">
        <v>21</v>
      </c>
      <c r="Z7" s="30" t="s">
        <v>22</v>
      </c>
      <c r="AA7" s="38" t="s">
        <v>23</v>
      </c>
      <c r="AB7" s="30"/>
      <c r="AC7" s="34"/>
      <c r="AD7" s="34"/>
      <c r="AE7" s="34"/>
      <c r="AF7" s="34"/>
      <c r="AG7" s="34"/>
      <c r="AH7" s="34"/>
      <c r="AI7" s="34"/>
      <c r="AJ7" s="36"/>
      <c r="AK7" s="36"/>
      <c r="AL7" s="36"/>
      <c r="AM7" s="36"/>
      <c r="AN7" s="34"/>
      <c r="AO7" s="34"/>
      <c r="AP7" s="34"/>
      <c r="AQ7" s="34"/>
      <c r="AR7" s="39"/>
      <c r="AS7" s="39"/>
      <c r="AT7" s="34"/>
      <c r="AU7" s="34"/>
      <c r="AV7" s="34"/>
      <c r="AW7" s="34"/>
      <c r="AX7" s="34"/>
      <c r="AY7" s="34"/>
      <c r="AZ7" s="34"/>
      <c r="BA7" s="34"/>
      <c r="BB7" s="34"/>
      <c r="BC7" s="36"/>
      <c r="BD7" s="34"/>
      <c r="BE7" s="35"/>
      <c r="BF7" s="34"/>
      <c r="BG7" s="34"/>
      <c r="BH7" s="34"/>
      <c r="BI7" s="34"/>
      <c r="BJ7" s="41"/>
      <c r="BK7" s="41"/>
      <c r="BL7" s="41"/>
      <c r="BM7" s="42"/>
      <c r="BN7" s="42"/>
      <c r="BO7" s="43"/>
      <c r="BP7" s="40"/>
      <c r="BQ7" s="40"/>
      <c r="BR7" s="40"/>
      <c r="BS7" s="41"/>
      <c r="BT7" s="34"/>
    </row>
    <row r="8" spans="1:72" ht="154.5" customHeight="1">
      <c r="A8" s="30"/>
      <c r="B8" s="31"/>
      <c r="C8" s="30"/>
      <c r="D8" s="30"/>
      <c r="E8" s="30"/>
      <c r="F8" s="30"/>
      <c r="G8" s="30"/>
      <c r="H8" s="25" t="s">
        <v>24</v>
      </c>
      <c r="I8" s="25" t="s">
        <v>25</v>
      </c>
      <c r="J8" s="30"/>
      <c r="K8" s="30"/>
      <c r="L8" s="30"/>
      <c r="M8" s="30"/>
      <c r="N8" s="33"/>
      <c r="O8" s="33"/>
      <c r="P8" s="30"/>
      <c r="Q8" s="30"/>
      <c r="R8" s="30"/>
      <c r="S8" s="30"/>
      <c r="T8" s="25" t="s">
        <v>26</v>
      </c>
      <c r="U8" s="25" t="s">
        <v>27</v>
      </c>
      <c r="V8" s="30"/>
      <c r="W8" s="25" t="s">
        <v>28</v>
      </c>
      <c r="X8" s="25" t="s">
        <v>27</v>
      </c>
      <c r="Y8" s="32"/>
      <c r="Z8" s="30"/>
      <c r="AA8" s="38"/>
      <c r="AB8" s="30"/>
      <c r="AC8" s="34"/>
      <c r="AD8" s="24"/>
      <c r="AE8" s="24"/>
      <c r="AF8" s="24"/>
      <c r="AG8" s="24"/>
      <c r="AH8" s="24"/>
      <c r="AI8" s="34"/>
      <c r="AJ8" s="24"/>
      <c r="AK8" s="24"/>
      <c r="AL8" s="24"/>
      <c r="AM8" s="24"/>
      <c r="AN8" s="34"/>
      <c r="AO8" s="34"/>
      <c r="AP8" s="34"/>
      <c r="AQ8" s="34"/>
      <c r="AR8" s="39"/>
      <c r="AS8" s="39"/>
      <c r="AT8" s="34"/>
      <c r="AU8" s="34"/>
      <c r="AV8" s="34"/>
      <c r="AW8" s="34"/>
      <c r="AX8" s="24"/>
      <c r="AY8" s="24"/>
      <c r="AZ8" s="34"/>
      <c r="BA8" s="24"/>
      <c r="BB8" s="24"/>
      <c r="BC8" s="36"/>
      <c r="BD8" s="34"/>
      <c r="BE8" s="35"/>
      <c r="BF8" s="34"/>
      <c r="BG8" s="34"/>
      <c r="BH8" s="34"/>
      <c r="BI8" s="34"/>
      <c r="BJ8" s="41"/>
      <c r="BK8" s="41"/>
      <c r="BL8" s="41"/>
      <c r="BM8" s="42"/>
      <c r="BN8" s="42"/>
      <c r="BO8" s="43"/>
      <c r="BP8" s="3"/>
      <c r="BQ8" s="4"/>
      <c r="BR8" s="4"/>
      <c r="BS8" s="41"/>
      <c r="BT8" s="34"/>
    </row>
    <row r="9" spans="1:72" s="27" customFormat="1" ht="42.75">
      <c r="A9" s="6">
        <v>7</v>
      </c>
      <c r="B9" s="22">
        <v>1</v>
      </c>
      <c r="C9" s="10" t="s">
        <v>144</v>
      </c>
      <c r="D9" s="10" t="s">
        <v>150</v>
      </c>
      <c r="E9" s="19">
        <v>2</v>
      </c>
      <c r="F9" s="8" t="s">
        <v>147</v>
      </c>
      <c r="G9" s="8" t="s">
        <v>161</v>
      </c>
      <c r="H9" s="15">
        <f t="shared" ref="H9:H19" si="0">I9*100/118</f>
        <v>254237288.13559321</v>
      </c>
      <c r="I9" s="15">
        <v>300000000</v>
      </c>
      <c r="J9" s="11" t="s">
        <v>35</v>
      </c>
      <c r="K9" s="11" t="s">
        <v>31</v>
      </c>
      <c r="L9" s="11" t="s">
        <v>163</v>
      </c>
      <c r="M9" s="11" t="s">
        <v>146</v>
      </c>
      <c r="N9" s="12">
        <v>43131</v>
      </c>
      <c r="O9" s="12">
        <v>43159</v>
      </c>
      <c r="P9" s="12"/>
      <c r="Q9" s="12"/>
      <c r="R9" s="8" t="s">
        <v>147</v>
      </c>
      <c r="S9" s="8" t="s">
        <v>160</v>
      </c>
      <c r="T9" s="6">
        <v>876</v>
      </c>
      <c r="U9" s="12" t="s">
        <v>50</v>
      </c>
      <c r="V9" s="6">
        <v>1</v>
      </c>
      <c r="W9" s="6">
        <v>40000000000</v>
      </c>
      <c r="X9" s="6" t="s">
        <v>37</v>
      </c>
      <c r="Y9" s="12">
        <v>43190</v>
      </c>
      <c r="Z9" s="12">
        <v>43190</v>
      </c>
      <c r="AA9" s="12">
        <v>43830</v>
      </c>
      <c r="AB9" s="9" t="s">
        <v>38</v>
      </c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</row>
    <row r="10" spans="1:72" s="26" customFormat="1" ht="42.75">
      <c r="A10" s="6">
        <v>7</v>
      </c>
      <c r="B10" s="22">
        <v>2</v>
      </c>
      <c r="C10" s="10" t="s">
        <v>144</v>
      </c>
      <c r="D10" s="10" t="s">
        <v>151</v>
      </c>
      <c r="E10" s="19">
        <v>2</v>
      </c>
      <c r="F10" s="8" t="s">
        <v>145</v>
      </c>
      <c r="G10" s="8" t="s">
        <v>161</v>
      </c>
      <c r="H10" s="15">
        <f t="shared" si="0"/>
        <v>169491525.42372882</v>
      </c>
      <c r="I10" s="15">
        <v>200000000</v>
      </c>
      <c r="J10" s="11" t="s">
        <v>35</v>
      </c>
      <c r="K10" s="11" t="s">
        <v>31</v>
      </c>
      <c r="L10" s="11" t="s">
        <v>163</v>
      </c>
      <c r="M10" s="11" t="s">
        <v>146</v>
      </c>
      <c r="N10" s="12">
        <v>43131</v>
      </c>
      <c r="O10" s="12">
        <v>43159</v>
      </c>
      <c r="P10" s="12"/>
      <c r="Q10" s="12"/>
      <c r="R10" s="8" t="s">
        <v>145</v>
      </c>
      <c r="S10" s="8" t="s">
        <v>160</v>
      </c>
      <c r="T10" s="6">
        <v>876</v>
      </c>
      <c r="U10" s="12" t="s">
        <v>50</v>
      </c>
      <c r="V10" s="6">
        <v>1</v>
      </c>
      <c r="W10" s="6">
        <v>40000000000</v>
      </c>
      <c r="X10" s="6" t="s">
        <v>37</v>
      </c>
      <c r="Y10" s="12">
        <v>43190</v>
      </c>
      <c r="Z10" s="12">
        <v>43190</v>
      </c>
      <c r="AA10" s="12">
        <v>43830</v>
      </c>
      <c r="AB10" s="9" t="s">
        <v>38</v>
      </c>
    </row>
    <row r="11" spans="1:72" s="26" customFormat="1" ht="42.75">
      <c r="A11" s="6">
        <v>7</v>
      </c>
      <c r="B11" s="22">
        <v>3</v>
      </c>
      <c r="C11" s="6" t="s">
        <v>153</v>
      </c>
      <c r="D11" s="6" t="s">
        <v>152</v>
      </c>
      <c r="E11" s="19">
        <v>2</v>
      </c>
      <c r="F11" s="6" t="s">
        <v>72</v>
      </c>
      <c r="G11" s="8" t="s">
        <v>161</v>
      </c>
      <c r="H11" s="28">
        <f t="shared" si="0"/>
        <v>127118644.0677966</v>
      </c>
      <c r="I11" s="28">
        <v>150000000</v>
      </c>
      <c r="J11" s="6" t="s">
        <v>35</v>
      </c>
      <c r="K11" s="6" t="s">
        <v>31</v>
      </c>
      <c r="L11" s="11" t="s">
        <v>163</v>
      </c>
      <c r="M11" s="6" t="s">
        <v>36</v>
      </c>
      <c r="N11" s="12">
        <v>43131</v>
      </c>
      <c r="O11" s="12">
        <v>43159</v>
      </c>
      <c r="P11" s="8"/>
      <c r="Q11" s="6"/>
      <c r="R11" s="6" t="s">
        <v>72</v>
      </c>
      <c r="S11" s="8" t="s">
        <v>160</v>
      </c>
      <c r="T11" s="6">
        <v>876</v>
      </c>
      <c r="U11" s="12" t="s">
        <v>50</v>
      </c>
      <c r="V11" s="6">
        <v>1</v>
      </c>
      <c r="W11" s="6">
        <v>40000000000</v>
      </c>
      <c r="X11" s="6" t="s">
        <v>37</v>
      </c>
      <c r="Y11" s="12">
        <v>43190</v>
      </c>
      <c r="Z11" s="12">
        <v>43190</v>
      </c>
      <c r="AA11" s="12">
        <v>43555</v>
      </c>
      <c r="AB11" s="6" t="s">
        <v>38</v>
      </c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</row>
    <row r="12" spans="1:72" s="27" customFormat="1" ht="42.75">
      <c r="A12" s="6">
        <v>7</v>
      </c>
      <c r="B12" s="22">
        <v>4</v>
      </c>
      <c r="C12" s="6" t="s">
        <v>73</v>
      </c>
      <c r="D12" s="6" t="s">
        <v>73</v>
      </c>
      <c r="E12" s="19">
        <v>1</v>
      </c>
      <c r="F12" s="6" t="s">
        <v>149</v>
      </c>
      <c r="G12" s="8" t="s">
        <v>161</v>
      </c>
      <c r="H12" s="28">
        <f t="shared" si="0"/>
        <v>8474576.2711864412</v>
      </c>
      <c r="I12" s="28">
        <v>10000000</v>
      </c>
      <c r="J12" s="6" t="s">
        <v>35</v>
      </c>
      <c r="K12" s="6" t="s">
        <v>31</v>
      </c>
      <c r="L12" s="11" t="s">
        <v>163</v>
      </c>
      <c r="M12" s="6" t="s">
        <v>36</v>
      </c>
      <c r="N12" s="12">
        <v>43131</v>
      </c>
      <c r="O12" s="12">
        <v>43159</v>
      </c>
      <c r="P12" s="8"/>
      <c r="Q12" s="6"/>
      <c r="R12" s="6" t="s">
        <v>72</v>
      </c>
      <c r="S12" s="8" t="s">
        <v>160</v>
      </c>
      <c r="T12" s="6">
        <v>876</v>
      </c>
      <c r="U12" s="12" t="s">
        <v>50</v>
      </c>
      <c r="V12" s="6">
        <v>1</v>
      </c>
      <c r="W12" s="6">
        <v>40000000001</v>
      </c>
      <c r="X12" s="6" t="s">
        <v>37</v>
      </c>
      <c r="Y12" s="12">
        <v>43190</v>
      </c>
      <c r="Z12" s="12">
        <v>43190</v>
      </c>
      <c r="AA12" s="12">
        <v>43555</v>
      </c>
      <c r="AB12" s="6" t="s">
        <v>38</v>
      </c>
    </row>
    <row r="13" spans="1:72" s="27" customFormat="1" ht="42.75">
      <c r="A13" s="6">
        <v>7</v>
      </c>
      <c r="B13" s="22">
        <v>5</v>
      </c>
      <c r="C13" s="6" t="s">
        <v>74</v>
      </c>
      <c r="D13" s="6" t="s">
        <v>74</v>
      </c>
      <c r="E13" s="19">
        <v>1</v>
      </c>
      <c r="F13" s="6" t="s">
        <v>75</v>
      </c>
      <c r="G13" s="8" t="s">
        <v>161</v>
      </c>
      <c r="H13" s="28">
        <f t="shared" si="0"/>
        <v>254237.28813559323</v>
      </c>
      <c r="I13" s="28">
        <v>300000</v>
      </c>
      <c r="J13" s="6" t="s">
        <v>35</v>
      </c>
      <c r="K13" s="6" t="s">
        <v>31</v>
      </c>
      <c r="L13" s="11" t="s">
        <v>163</v>
      </c>
      <c r="M13" s="6" t="s">
        <v>36</v>
      </c>
      <c r="N13" s="12">
        <v>43131</v>
      </c>
      <c r="O13" s="12">
        <v>43159</v>
      </c>
      <c r="P13" s="8"/>
      <c r="Q13" s="6"/>
      <c r="R13" s="6" t="s">
        <v>72</v>
      </c>
      <c r="S13" s="8" t="s">
        <v>160</v>
      </c>
      <c r="T13" s="6">
        <v>876</v>
      </c>
      <c r="U13" s="12" t="s">
        <v>50</v>
      </c>
      <c r="V13" s="6">
        <v>1</v>
      </c>
      <c r="W13" s="6">
        <v>40000000002</v>
      </c>
      <c r="X13" s="6" t="s">
        <v>37</v>
      </c>
      <c r="Y13" s="12">
        <v>43190</v>
      </c>
      <c r="Z13" s="12">
        <v>43190</v>
      </c>
      <c r="AA13" s="12">
        <v>43555</v>
      </c>
      <c r="AB13" s="6" t="s">
        <v>38</v>
      </c>
    </row>
    <row r="14" spans="1:72" s="27" customFormat="1" ht="42.75">
      <c r="A14" s="6">
        <v>7</v>
      </c>
      <c r="B14" s="22">
        <v>6</v>
      </c>
      <c r="C14" s="9" t="s">
        <v>48</v>
      </c>
      <c r="D14" s="9" t="s">
        <v>48</v>
      </c>
      <c r="E14" s="19">
        <v>1</v>
      </c>
      <c r="F14" s="8" t="s">
        <v>49</v>
      </c>
      <c r="G14" s="8" t="s">
        <v>161</v>
      </c>
      <c r="H14" s="28">
        <f t="shared" si="0"/>
        <v>340425.0847457627</v>
      </c>
      <c r="I14" s="15">
        <v>401701.6</v>
      </c>
      <c r="J14" s="11" t="s">
        <v>35</v>
      </c>
      <c r="K14" s="11" t="s">
        <v>31</v>
      </c>
      <c r="L14" s="11" t="s">
        <v>163</v>
      </c>
      <c r="M14" s="6" t="s">
        <v>36</v>
      </c>
      <c r="N14" s="12">
        <v>43131</v>
      </c>
      <c r="O14" s="13">
        <v>43159</v>
      </c>
      <c r="P14" s="12"/>
      <c r="Q14" s="12"/>
      <c r="R14" s="12" t="s">
        <v>49</v>
      </c>
      <c r="S14" s="8" t="s">
        <v>160</v>
      </c>
      <c r="T14" s="6">
        <v>876</v>
      </c>
      <c r="U14" s="12" t="s">
        <v>50</v>
      </c>
      <c r="V14" s="6">
        <v>1</v>
      </c>
      <c r="W14" s="6">
        <v>40284563000</v>
      </c>
      <c r="X14" s="6" t="s">
        <v>37</v>
      </c>
      <c r="Y14" s="13">
        <v>43190</v>
      </c>
      <c r="Z14" s="13">
        <v>43190</v>
      </c>
      <c r="AA14" s="12">
        <v>43921</v>
      </c>
      <c r="AB14" s="9" t="s">
        <v>51</v>
      </c>
    </row>
    <row r="15" spans="1:72" s="27" customFormat="1" ht="42.75">
      <c r="A15" s="6">
        <v>7</v>
      </c>
      <c r="B15" s="22">
        <v>7</v>
      </c>
      <c r="C15" s="9" t="s">
        <v>52</v>
      </c>
      <c r="D15" s="9" t="s">
        <v>53</v>
      </c>
      <c r="E15" s="19">
        <v>1</v>
      </c>
      <c r="F15" s="8" t="s">
        <v>54</v>
      </c>
      <c r="G15" s="8" t="s">
        <v>161</v>
      </c>
      <c r="H15" s="28">
        <f t="shared" si="0"/>
        <v>259322.03389830509</v>
      </c>
      <c r="I15" s="15">
        <v>306000</v>
      </c>
      <c r="J15" s="11" t="s">
        <v>35</v>
      </c>
      <c r="K15" s="11" t="s">
        <v>31</v>
      </c>
      <c r="L15" s="11" t="s">
        <v>163</v>
      </c>
      <c r="M15" s="6" t="s">
        <v>36</v>
      </c>
      <c r="N15" s="12">
        <v>43131</v>
      </c>
      <c r="O15" s="13">
        <v>43159</v>
      </c>
      <c r="P15" s="12"/>
      <c r="Q15" s="12"/>
      <c r="R15" s="8" t="s">
        <v>54</v>
      </c>
      <c r="S15" s="8" t="s">
        <v>160</v>
      </c>
      <c r="T15" s="6">
        <v>876</v>
      </c>
      <c r="U15" s="12" t="s">
        <v>50</v>
      </c>
      <c r="V15" s="6">
        <v>1</v>
      </c>
      <c r="W15" s="6">
        <v>40284563000</v>
      </c>
      <c r="X15" s="6" t="s">
        <v>37</v>
      </c>
      <c r="Y15" s="13">
        <v>43190</v>
      </c>
      <c r="Z15" s="13">
        <v>43190</v>
      </c>
      <c r="AA15" s="12">
        <v>43555</v>
      </c>
      <c r="AB15" s="9" t="s">
        <v>38</v>
      </c>
    </row>
    <row r="16" spans="1:72" s="27" customFormat="1" ht="42.75">
      <c r="A16" s="6">
        <v>7</v>
      </c>
      <c r="B16" s="22">
        <v>8</v>
      </c>
      <c r="C16" s="10" t="s">
        <v>64</v>
      </c>
      <c r="D16" s="9" t="s">
        <v>65</v>
      </c>
      <c r="E16" s="19">
        <v>1</v>
      </c>
      <c r="F16" s="8" t="s">
        <v>66</v>
      </c>
      <c r="G16" s="8" t="s">
        <v>161</v>
      </c>
      <c r="H16" s="28">
        <f t="shared" si="0"/>
        <v>258474.57627118644</v>
      </c>
      <c r="I16" s="15">
        <v>305000</v>
      </c>
      <c r="J16" s="11" t="s">
        <v>35</v>
      </c>
      <c r="K16" s="11" t="s">
        <v>31</v>
      </c>
      <c r="L16" s="11" t="s">
        <v>163</v>
      </c>
      <c r="M16" s="6" t="s">
        <v>36</v>
      </c>
      <c r="N16" s="12">
        <v>43131</v>
      </c>
      <c r="O16" s="13">
        <v>43159</v>
      </c>
      <c r="P16" s="12"/>
      <c r="Q16" s="12"/>
      <c r="R16" s="8" t="s">
        <v>66</v>
      </c>
      <c r="S16" s="8" t="s">
        <v>160</v>
      </c>
      <c r="T16" s="6">
        <v>876</v>
      </c>
      <c r="U16" s="12" t="s">
        <v>50</v>
      </c>
      <c r="V16" s="6">
        <v>1</v>
      </c>
      <c r="W16" s="6">
        <v>40284563000</v>
      </c>
      <c r="X16" s="6" t="s">
        <v>37</v>
      </c>
      <c r="Y16" s="13">
        <v>43190</v>
      </c>
      <c r="Z16" s="13">
        <v>43190</v>
      </c>
      <c r="AA16" s="12" t="s">
        <v>67</v>
      </c>
      <c r="AB16" s="9">
        <v>2018</v>
      </c>
    </row>
    <row r="17" spans="1:72" s="27" customFormat="1" ht="42.75">
      <c r="A17" s="6">
        <v>7</v>
      </c>
      <c r="B17" s="22">
        <v>9</v>
      </c>
      <c r="C17" s="10" t="s">
        <v>45</v>
      </c>
      <c r="D17" s="9" t="s">
        <v>46</v>
      </c>
      <c r="E17" s="19">
        <v>1</v>
      </c>
      <c r="F17" s="8" t="s">
        <v>47</v>
      </c>
      <c r="G17" s="8" t="s">
        <v>161</v>
      </c>
      <c r="H17" s="28">
        <f t="shared" si="0"/>
        <v>1101694.9152542374</v>
      </c>
      <c r="I17" s="15">
        <v>1300000</v>
      </c>
      <c r="J17" s="11" t="s">
        <v>35</v>
      </c>
      <c r="K17" s="11" t="s">
        <v>31</v>
      </c>
      <c r="L17" s="11" t="s">
        <v>163</v>
      </c>
      <c r="M17" s="6" t="s">
        <v>36</v>
      </c>
      <c r="N17" s="12">
        <v>43131</v>
      </c>
      <c r="O17" s="13">
        <v>43159</v>
      </c>
      <c r="P17" s="12"/>
      <c r="Q17" s="12"/>
      <c r="R17" s="8" t="s">
        <v>47</v>
      </c>
      <c r="S17" s="8" t="s">
        <v>160</v>
      </c>
      <c r="T17" s="6">
        <v>876</v>
      </c>
      <c r="U17" s="12" t="s">
        <v>50</v>
      </c>
      <c r="V17" s="6">
        <v>1</v>
      </c>
      <c r="W17" s="6">
        <v>40284563000</v>
      </c>
      <c r="X17" s="6" t="s">
        <v>37</v>
      </c>
      <c r="Y17" s="12">
        <v>43190</v>
      </c>
      <c r="Z17" s="13">
        <v>43190</v>
      </c>
      <c r="AA17" s="12">
        <v>43830</v>
      </c>
      <c r="AB17" s="9" t="s">
        <v>38</v>
      </c>
    </row>
    <row r="18" spans="1:72" s="27" customFormat="1" ht="42.75">
      <c r="A18" s="6">
        <v>7</v>
      </c>
      <c r="B18" s="22">
        <v>10</v>
      </c>
      <c r="C18" s="10" t="s">
        <v>43</v>
      </c>
      <c r="D18" s="10" t="s">
        <v>133</v>
      </c>
      <c r="E18" s="19">
        <v>1</v>
      </c>
      <c r="F18" s="8" t="s">
        <v>100</v>
      </c>
      <c r="G18" s="8" t="s">
        <v>161</v>
      </c>
      <c r="H18" s="15">
        <f t="shared" si="0"/>
        <v>313559322.03389829</v>
      </c>
      <c r="I18" s="15">
        <v>370000000</v>
      </c>
      <c r="J18" s="11" t="s">
        <v>35</v>
      </c>
      <c r="K18" s="11" t="s">
        <v>31</v>
      </c>
      <c r="L18" s="11" t="s">
        <v>163</v>
      </c>
      <c r="M18" s="6" t="s">
        <v>36</v>
      </c>
      <c r="N18" s="12">
        <v>43131</v>
      </c>
      <c r="O18" s="12">
        <v>43159</v>
      </c>
      <c r="P18" s="12"/>
      <c r="Q18" s="12"/>
      <c r="R18" s="8" t="s">
        <v>100</v>
      </c>
      <c r="S18" s="8" t="s">
        <v>160</v>
      </c>
      <c r="T18" s="6">
        <v>876</v>
      </c>
      <c r="U18" s="12" t="s">
        <v>50</v>
      </c>
      <c r="V18" s="6">
        <v>1</v>
      </c>
      <c r="W18" s="6" t="s">
        <v>90</v>
      </c>
      <c r="X18" s="6" t="s">
        <v>37</v>
      </c>
      <c r="Y18" s="12">
        <v>43190</v>
      </c>
      <c r="Z18" s="12">
        <v>43190</v>
      </c>
      <c r="AA18" s="12">
        <v>43555</v>
      </c>
      <c r="AB18" s="9" t="s">
        <v>38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s="27" customFormat="1" ht="42.75">
      <c r="A19" s="6">
        <v>7</v>
      </c>
      <c r="B19" s="22">
        <v>11</v>
      </c>
      <c r="C19" s="10" t="s">
        <v>137</v>
      </c>
      <c r="D19" s="10" t="s">
        <v>137</v>
      </c>
      <c r="E19" s="19">
        <v>1</v>
      </c>
      <c r="F19" s="8" t="s">
        <v>107</v>
      </c>
      <c r="G19" s="8" t="s">
        <v>161</v>
      </c>
      <c r="H19" s="15">
        <f t="shared" si="0"/>
        <v>296610169.49152541</v>
      </c>
      <c r="I19" s="15">
        <v>350000000</v>
      </c>
      <c r="J19" s="11" t="s">
        <v>35</v>
      </c>
      <c r="K19" s="11" t="s">
        <v>31</v>
      </c>
      <c r="L19" s="11" t="s">
        <v>163</v>
      </c>
      <c r="M19" s="6" t="s">
        <v>36</v>
      </c>
      <c r="N19" s="12">
        <v>43131</v>
      </c>
      <c r="O19" s="12">
        <v>43159</v>
      </c>
      <c r="P19" s="12"/>
      <c r="Q19" s="12"/>
      <c r="R19" s="8" t="s">
        <v>107</v>
      </c>
      <c r="S19" s="8" t="s">
        <v>160</v>
      </c>
      <c r="T19" s="6">
        <v>876</v>
      </c>
      <c r="U19" s="12" t="s">
        <v>50</v>
      </c>
      <c r="V19" s="6">
        <v>1</v>
      </c>
      <c r="W19" s="6" t="s">
        <v>90</v>
      </c>
      <c r="X19" s="6" t="s">
        <v>37</v>
      </c>
      <c r="Y19" s="12">
        <v>43190</v>
      </c>
      <c r="Z19" s="12">
        <v>43190</v>
      </c>
      <c r="AA19" s="12">
        <v>43555</v>
      </c>
      <c r="AB19" s="9" t="s">
        <v>38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s="27" customFormat="1" ht="42.75">
      <c r="A20" s="6">
        <v>7</v>
      </c>
      <c r="B20" s="22">
        <v>12</v>
      </c>
      <c r="C20" s="10" t="s">
        <v>118</v>
      </c>
      <c r="D20" s="10" t="s">
        <v>119</v>
      </c>
      <c r="E20" s="19">
        <v>1</v>
      </c>
      <c r="F20" s="8" t="s">
        <v>158</v>
      </c>
      <c r="G20" s="8" t="s">
        <v>161</v>
      </c>
      <c r="H20" s="15">
        <v>450000</v>
      </c>
      <c r="I20" s="15">
        <f>450000*1.18</f>
        <v>531000</v>
      </c>
      <c r="J20" s="11" t="s">
        <v>35</v>
      </c>
      <c r="K20" s="11" t="s">
        <v>31</v>
      </c>
      <c r="L20" s="11" t="s">
        <v>163</v>
      </c>
      <c r="M20" s="6" t="s">
        <v>36</v>
      </c>
      <c r="N20" s="12">
        <v>43131</v>
      </c>
      <c r="O20" s="12">
        <v>43159</v>
      </c>
      <c r="P20" s="12"/>
      <c r="Q20" s="12"/>
      <c r="R20" s="8" t="s">
        <v>158</v>
      </c>
      <c r="S20" s="8" t="s">
        <v>160</v>
      </c>
      <c r="T20" s="6">
        <v>876</v>
      </c>
      <c r="U20" s="12" t="s">
        <v>50</v>
      </c>
      <c r="V20" s="6">
        <v>1</v>
      </c>
      <c r="W20" s="6">
        <v>40000000000</v>
      </c>
      <c r="X20" s="6" t="s">
        <v>37</v>
      </c>
      <c r="Y20" s="12">
        <v>43190</v>
      </c>
      <c r="Z20" s="12">
        <v>43190</v>
      </c>
      <c r="AA20" s="12">
        <v>43465</v>
      </c>
      <c r="AB20" s="9">
        <v>2018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s="27" customFormat="1" ht="42.75">
      <c r="A21" s="6">
        <v>7</v>
      </c>
      <c r="B21" s="22">
        <v>13</v>
      </c>
      <c r="C21" s="10" t="s">
        <v>118</v>
      </c>
      <c r="D21" s="10" t="s">
        <v>119</v>
      </c>
      <c r="E21" s="19">
        <v>1</v>
      </c>
      <c r="F21" s="8" t="s">
        <v>121</v>
      </c>
      <c r="G21" s="8" t="s">
        <v>161</v>
      </c>
      <c r="H21" s="15">
        <v>10000000</v>
      </c>
      <c r="I21" s="15">
        <f>10000000*1.18</f>
        <v>11800000</v>
      </c>
      <c r="J21" s="11" t="s">
        <v>35</v>
      </c>
      <c r="K21" s="11" t="s">
        <v>31</v>
      </c>
      <c r="L21" s="11" t="s">
        <v>163</v>
      </c>
      <c r="M21" s="6" t="s">
        <v>36</v>
      </c>
      <c r="N21" s="12">
        <v>43131</v>
      </c>
      <c r="O21" s="12">
        <v>43159</v>
      </c>
      <c r="P21" s="12"/>
      <c r="Q21" s="12"/>
      <c r="R21" s="8" t="s">
        <v>121</v>
      </c>
      <c r="S21" s="8" t="s">
        <v>160</v>
      </c>
      <c r="T21" s="6">
        <v>876</v>
      </c>
      <c r="U21" s="12" t="s">
        <v>50</v>
      </c>
      <c r="V21" s="6">
        <v>1</v>
      </c>
      <c r="W21" s="6">
        <v>40000000000</v>
      </c>
      <c r="X21" s="6" t="s">
        <v>37</v>
      </c>
      <c r="Y21" s="12">
        <v>43190</v>
      </c>
      <c r="Z21" s="12">
        <v>43190</v>
      </c>
      <c r="AA21" s="12">
        <v>43465</v>
      </c>
      <c r="AB21" s="9">
        <v>2018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s="27" customFormat="1" ht="42.75">
      <c r="A22" s="6">
        <v>7</v>
      </c>
      <c r="B22" s="22">
        <v>14</v>
      </c>
      <c r="C22" s="10" t="s">
        <v>118</v>
      </c>
      <c r="D22" s="10" t="s">
        <v>119</v>
      </c>
      <c r="E22" s="19">
        <v>1</v>
      </c>
      <c r="F22" s="8" t="s">
        <v>122</v>
      </c>
      <c r="G22" s="8" t="s">
        <v>161</v>
      </c>
      <c r="H22" s="15">
        <v>1140000</v>
      </c>
      <c r="I22" s="15">
        <f>1140000*1.18</f>
        <v>1345200</v>
      </c>
      <c r="J22" s="11" t="s">
        <v>35</v>
      </c>
      <c r="K22" s="11" t="s">
        <v>31</v>
      </c>
      <c r="L22" s="11" t="s">
        <v>163</v>
      </c>
      <c r="M22" s="6" t="s">
        <v>36</v>
      </c>
      <c r="N22" s="12">
        <v>43131</v>
      </c>
      <c r="O22" s="12">
        <v>43159</v>
      </c>
      <c r="P22" s="12"/>
      <c r="Q22" s="12"/>
      <c r="R22" s="8" t="s">
        <v>122</v>
      </c>
      <c r="S22" s="8" t="s">
        <v>160</v>
      </c>
      <c r="T22" s="6">
        <v>876</v>
      </c>
      <c r="U22" s="12" t="s">
        <v>50</v>
      </c>
      <c r="V22" s="6">
        <v>1</v>
      </c>
      <c r="W22" s="6">
        <v>40000000000</v>
      </c>
      <c r="X22" s="6" t="s">
        <v>37</v>
      </c>
      <c r="Y22" s="12">
        <v>43190</v>
      </c>
      <c r="Z22" s="12">
        <v>43190</v>
      </c>
      <c r="AA22" s="12">
        <v>43465</v>
      </c>
      <c r="AB22" s="9">
        <v>2018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s="27" customFormat="1" ht="42.75">
      <c r="A23" s="6">
        <v>7</v>
      </c>
      <c r="B23" s="22">
        <v>15</v>
      </c>
      <c r="C23" s="6" t="s">
        <v>153</v>
      </c>
      <c r="D23" s="6" t="s">
        <v>152</v>
      </c>
      <c r="E23" s="19">
        <v>2</v>
      </c>
      <c r="F23" s="6" t="s">
        <v>72</v>
      </c>
      <c r="G23" s="8" t="s">
        <v>161</v>
      </c>
      <c r="H23" s="28">
        <f t="shared" ref="H23:H55" si="1">I23*100/118</f>
        <v>42372881.355932206</v>
      </c>
      <c r="I23" s="28">
        <v>50000000</v>
      </c>
      <c r="J23" s="6" t="s">
        <v>35</v>
      </c>
      <c r="K23" s="6" t="s">
        <v>31</v>
      </c>
      <c r="L23" s="11" t="s">
        <v>163</v>
      </c>
      <c r="M23" s="6" t="s">
        <v>36</v>
      </c>
      <c r="N23" s="12">
        <v>43159</v>
      </c>
      <c r="O23" s="12">
        <v>43190</v>
      </c>
      <c r="P23" s="8"/>
      <c r="Q23" s="6"/>
      <c r="R23" s="6" t="s">
        <v>72</v>
      </c>
      <c r="S23" s="8" t="s">
        <v>160</v>
      </c>
      <c r="T23" s="6">
        <v>876</v>
      </c>
      <c r="U23" s="12" t="s">
        <v>50</v>
      </c>
      <c r="V23" s="6">
        <v>1</v>
      </c>
      <c r="W23" s="6">
        <v>40000000000</v>
      </c>
      <c r="X23" s="6" t="s">
        <v>37</v>
      </c>
      <c r="Y23" s="12">
        <v>43220</v>
      </c>
      <c r="Z23" s="12">
        <v>43220</v>
      </c>
      <c r="AA23" s="12">
        <v>43555</v>
      </c>
      <c r="AB23" s="6" t="s">
        <v>38</v>
      </c>
    </row>
    <row r="24" spans="1:72" s="27" customFormat="1" ht="42.75">
      <c r="A24" s="6">
        <v>7</v>
      </c>
      <c r="B24" s="22">
        <v>16</v>
      </c>
      <c r="C24" s="14" t="s">
        <v>124</v>
      </c>
      <c r="D24" s="14" t="s">
        <v>154</v>
      </c>
      <c r="E24" s="19">
        <v>2</v>
      </c>
      <c r="F24" s="8" t="s">
        <v>89</v>
      </c>
      <c r="G24" s="8" t="s">
        <v>161</v>
      </c>
      <c r="H24" s="28">
        <f t="shared" si="1"/>
        <v>330508474.57627118</v>
      </c>
      <c r="I24" s="15">
        <v>390000000</v>
      </c>
      <c r="J24" s="11" t="s">
        <v>35</v>
      </c>
      <c r="K24" s="11" t="s">
        <v>31</v>
      </c>
      <c r="L24" s="11" t="s">
        <v>163</v>
      </c>
      <c r="M24" s="6" t="s">
        <v>36</v>
      </c>
      <c r="N24" s="12">
        <v>43159</v>
      </c>
      <c r="O24" s="12">
        <v>43190</v>
      </c>
      <c r="P24" s="12"/>
      <c r="Q24" s="12"/>
      <c r="R24" s="8" t="s">
        <v>89</v>
      </c>
      <c r="S24" s="8" t="s">
        <v>160</v>
      </c>
      <c r="T24" s="6">
        <v>876</v>
      </c>
      <c r="U24" s="12" t="s">
        <v>50</v>
      </c>
      <c r="V24" s="6">
        <v>1</v>
      </c>
      <c r="W24" s="6" t="s">
        <v>90</v>
      </c>
      <c r="X24" s="6" t="s">
        <v>37</v>
      </c>
      <c r="Y24" s="12">
        <v>43220</v>
      </c>
      <c r="Z24" s="12">
        <v>43220</v>
      </c>
      <c r="AA24" s="12">
        <v>43585</v>
      </c>
      <c r="AB24" s="9" t="s">
        <v>38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s="27" customFormat="1" ht="42.75">
      <c r="A25" s="6">
        <v>7</v>
      </c>
      <c r="B25" s="22">
        <v>17</v>
      </c>
      <c r="C25" s="14" t="s">
        <v>124</v>
      </c>
      <c r="D25" s="14" t="s">
        <v>154</v>
      </c>
      <c r="E25" s="19">
        <v>2</v>
      </c>
      <c r="F25" s="8" t="s">
        <v>89</v>
      </c>
      <c r="G25" s="8" t="s">
        <v>161</v>
      </c>
      <c r="H25" s="28">
        <f t="shared" si="1"/>
        <v>330508474.57627118</v>
      </c>
      <c r="I25" s="15">
        <v>390000000</v>
      </c>
      <c r="J25" s="11" t="s">
        <v>35</v>
      </c>
      <c r="K25" s="11" t="s">
        <v>31</v>
      </c>
      <c r="L25" s="11" t="s">
        <v>163</v>
      </c>
      <c r="M25" s="6" t="s">
        <v>36</v>
      </c>
      <c r="N25" s="12">
        <v>43159</v>
      </c>
      <c r="O25" s="12">
        <v>43190</v>
      </c>
      <c r="P25" s="12"/>
      <c r="Q25" s="12"/>
      <c r="R25" s="8" t="s">
        <v>89</v>
      </c>
      <c r="S25" s="8" t="s">
        <v>160</v>
      </c>
      <c r="T25" s="6">
        <v>876</v>
      </c>
      <c r="U25" s="12" t="s">
        <v>50</v>
      </c>
      <c r="V25" s="6">
        <v>1</v>
      </c>
      <c r="W25" s="6" t="s">
        <v>90</v>
      </c>
      <c r="X25" s="6" t="s">
        <v>37</v>
      </c>
      <c r="Y25" s="12">
        <v>43220</v>
      </c>
      <c r="Z25" s="12">
        <v>43220</v>
      </c>
      <c r="AA25" s="12">
        <v>43585</v>
      </c>
      <c r="AB25" s="9" t="s">
        <v>38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s="27" customFormat="1" ht="42.75">
      <c r="A26" s="6">
        <v>7</v>
      </c>
      <c r="B26" s="22">
        <v>18</v>
      </c>
      <c r="C26" s="10" t="s">
        <v>96</v>
      </c>
      <c r="D26" s="10" t="s">
        <v>129</v>
      </c>
      <c r="E26" s="19">
        <v>2</v>
      </c>
      <c r="F26" s="8" t="s">
        <v>97</v>
      </c>
      <c r="G26" s="8" t="s">
        <v>161</v>
      </c>
      <c r="H26" s="15">
        <f t="shared" si="1"/>
        <v>42372881.355932206</v>
      </c>
      <c r="I26" s="15">
        <v>50000000</v>
      </c>
      <c r="J26" s="11" t="s">
        <v>35</v>
      </c>
      <c r="K26" s="11" t="s">
        <v>31</v>
      </c>
      <c r="L26" s="11" t="s">
        <v>163</v>
      </c>
      <c r="M26" s="6" t="s">
        <v>36</v>
      </c>
      <c r="N26" s="12">
        <v>43159</v>
      </c>
      <c r="O26" s="12">
        <v>43190</v>
      </c>
      <c r="P26" s="12"/>
      <c r="Q26" s="12"/>
      <c r="R26" s="8" t="s">
        <v>97</v>
      </c>
      <c r="S26" s="8" t="s">
        <v>160</v>
      </c>
      <c r="T26" s="6">
        <v>876</v>
      </c>
      <c r="U26" s="12" t="s">
        <v>50</v>
      </c>
      <c r="V26" s="6">
        <v>1</v>
      </c>
      <c r="W26" s="6" t="s">
        <v>90</v>
      </c>
      <c r="X26" s="6" t="s">
        <v>37</v>
      </c>
      <c r="Y26" s="12">
        <v>43220</v>
      </c>
      <c r="Z26" s="12">
        <v>43220</v>
      </c>
      <c r="AA26" s="12">
        <v>43585</v>
      </c>
      <c r="AB26" s="9" t="s">
        <v>38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s="27" customFormat="1" ht="42.75">
      <c r="A27" s="6">
        <v>7</v>
      </c>
      <c r="B27" s="22">
        <v>19</v>
      </c>
      <c r="C27" s="10" t="s">
        <v>42</v>
      </c>
      <c r="D27" s="9" t="s">
        <v>43</v>
      </c>
      <c r="E27" s="19">
        <v>2</v>
      </c>
      <c r="F27" s="8" t="s">
        <v>44</v>
      </c>
      <c r="G27" s="8" t="s">
        <v>161</v>
      </c>
      <c r="H27" s="28">
        <f t="shared" si="1"/>
        <v>1016949.1525423729</v>
      </c>
      <c r="I27" s="15">
        <v>1200000</v>
      </c>
      <c r="J27" s="11" t="s">
        <v>35</v>
      </c>
      <c r="K27" s="11" t="s">
        <v>31</v>
      </c>
      <c r="L27" s="11" t="s">
        <v>163</v>
      </c>
      <c r="M27" s="6" t="s">
        <v>36</v>
      </c>
      <c r="N27" s="12">
        <v>43190</v>
      </c>
      <c r="O27" s="13">
        <v>42855</v>
      </c>
      <c r="P27" s="12"/>
      <c r="Q27" s="12"/>
      <c r="R27" s="8" t="s">
        <v>44</v>
      </c>
      <c r="S27" s="8" t="s">
        <v>160</v>
      </c>
      <c r="T27" s="6">
        <v>876</v>
      </c>
      <c r="U27" s="12" t="s">
        <v>50</v>
      </c>
      <c r="V27" s="6">
        <v>1</v>
      </c>
      <c r="W27" s="6">
        <v>40284563000</v>
      </c>
      <c r="X27" s="6" t="s">
        <v>37</v>
      </c>
      <c r="Y27" s="12">
        <v>43251</v>
      </c>
      <c r="Z27" s="13">
        <v>43251</v>
      </c>
      <c r="AA27" s="12">
        <v>43555</v>
      </c>
      <c r="AB27" s="9" t="s">
        <v>38</v>
      </c>
    </row>
    <row r="28" spans="1:72" s="27" customFormat="1" ht="42.75">
      <c r="A28" s="6">
        <v>7</v>
      </c>
      <c r="B28" s="22">
        <v>20</v>
      </c>
      <c r="C28" s="7" t="s">
        <v>68</v>
      </c>
      <c r="D28" s="7" t="s">
        <v>69</v>
      </c>
      <c r="E28" s="19">
        <v>1</v>
      </c>
      <c r="F28" s="8" t="s">
        <v>70</v>
      </c>
      <c r="G28" s="8" t="s">
        <v>161</v>
      </c>
      <c r="H28" s="28">
        <f t="shared" si="1"/>
        <v>8474576.2711864412</v>
      </c>
      <c r="I28" s="28">
        <v>10000000</v>
      </c>
      <c r="J28" s="6" t="s">
        <v>35</v>
      </c>
      <c r="K28" s="6" t="s">
        <v>31</v>
      </c>
      <c r="L28" s="11" t="s">
        <v>163</v>
      </c>
      <c r="M28" s="6" t="s">
        <v>36</v>
      </c>
      <c r="N28" s="12">
        <v>43190</v>
      </c>
      <c r="O28" s="12">
        <v>43220</v>
      </c>
      <c r="P28" s="8"/>
      <c r="Q28" s="6"/>
      <c r="R28" s="6" t="s">
        <v>71</v>
      </c>
      <c r="S28" s="8" t="s">
        <v>160</v>
      </c>
      <c r="T28" s="6">
        <v>876</v>
      </c>
      <c r="U28" s="12" t="s">
        <v>50</v>
      </c>
      <c r="V28" s="6">
        <v>1</v>
      </c>
      <c r="W28" s="6">
        <v>40000000000</v>
      </c>
      <c r="X28" s="6" t="s">
        <v>37</v>
      </c>
      <c r="Y28" s="12">
        <v>43251</v>
      </c>
      <c r="Z28" s="12">
        <v>43220</v>
      </c>
      <c r="AA28" s="12">
        <v>43585</v>
      </c>
      <c r="AB28" s="6" t="s">
        <v>38</v>
      </c>
    </row>
    <row r="29" spans="1:72" s="27" customFormat="1" ht="42.75">
      <c r="A29" s="6">
        <v>7</v>
      </c>
      <c r="B29" s="22">
        <v>21</v>
      </c>
      <c r="C29" s="14" t="s">
        <v>125</v>
      </c>
      <c r="D29" s="14" t="s">
        <v>124</v>
      </c>
      <c r="E29" s="19">
        <v>2</v>
      </c>
      <c r="F29" s="8" t="s">
        <v>91</v>
      </c>
      <c r="G29" s="8" t="s">
        <v>161</v>
      </c>
      <c r="H29" s="15">
        <f t="shared" si="1"/>
        <v>66949152.542372882</v>
      </c>
      <c r="I29" s="15">
        <v>79000000</v>
      </c>
      <c r="J29" s="11" t="s">
        <v>35</v>
      </c>
      <c r="K29" s="11" t="s">
        <v>31</v>
      </c>
      <c r="L29" s="11" t="s">
        <v>163</v>
      </c>
      <c r="M29" s="6" t="s">
        <v>36</v>
      </c>
      <c r="N29" s="12">
        <v>43190</v>
      </c>
      <c r="O29" s="12">
        <v>43220</v>
      </c>
      <c r="P29" s="12"/>
      <c r="Q29" s="12"/>
      <c r="R29" s="8" t="s">
        <v>91</v>
      </c>
      <c r="S29" s="8" t="s">
        <v>160</v>
      </c>
      <c r="T29" s="6">
        <v>876</v>
      </c>
      <c r="U29" s="12" t="s">
        <v>50</v>
      </c>
      <c r="V29" s="6">
        <v>1</v>
      </c>
      <c r="W29" s="6" t="s">
        <v>90</v>
      </c>
      <c r="X29" s="6" t="s">
        <v>37</v>
      </c>
      <c r="Y29" s="12">
        <v>43251</v>
      </c>
      <c r="Z29" s="12">
        <v>43251</v>
      </c>
      <c r="AA29" s="12">
        <v>43616</v>
      </c>
      <c r="AB29" s="9" t="s">
        <v>38</v>
      </c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s="27" customFormat="1" ht="42.75">
      <c r="A30" s="6">
        <v>7</v>
      </c>
      <c r="B30" s="22">
        <v>22</v>
      </c>
      <c r="C30" s="14" t="s">
        <v>126</v>
      </c>
      <c r="D30" s="14" t="s">
        <v>127</v>
      </c>
      <c r="E30" s="19">
        <v>2</v>
      </c>
      <c r="F30" s="8" t="s">
        <v>92</v>
      </c>
      <c r="G30" s="8" t="s">
        <v>161</v>
      </c>
      <c r="H30" s="15">
        <f t="shared" si="1"/>
        <v>169491525.42372882</v>
      </c>
      <c r="I30" s="15">
        <v>200000000</v>
      </c>
      <c r="J30" s="11" t="s">
        <v>35</v>
      </c>
      <c r="K30" s="11" t="s">
        <v>31</v>
      </c>
      <c r="L30" s="11" t="s">
        <v>163</v>
      </c>
      <c r="M30" s="6" t="s">
        <v>36</v>
      </c>
      <c r="N30" s="12">
        <v>43190</v>
      </c>
      <c r="O30" s="12">
        <v>43220</v>
      </c>
      <c r="P30" s="12"/>
      <c r="Q30" s="12"/>
      <c r="R30" s="8" t="s">
        <v>92</v>
      </c>
      <c r="S30" s="8" t="s">
        <v>160</v>
      </c>
      <c r="T30" s="6">
        <v>876</v>
      </c>
      <c r="U30" s="12" t="s">
        <v>50</v>
      </c>
      <c r="V30" s="6">
        <v>1</v>
      </c>
      <c r="W30" s="6" t="s">
        <v>90</v>
      </c>
      <c r="X30" s="6" t="s">
        <v>37</v>
      </c>
      <c r="Y30" s="12">
        <v>43251</v>
      </c>
      <c r="Z30" s="12">
        <v>43251</v>
      </c>
      <c r="AA30" s="12">
        <v>43616</v>
      </c>
      <c r="AB30" s="9" t="s">
        <v>38</v>
      </c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s="27" customFormat="1" ht="42.75">
      <c r="A31" s="6">
        <v>7</v>
      </c>
      <c r="B31" s="22">
        <v>23</v>
      </c>
      <c r="C31" s="14" t="s">
        <v>93</v>
      </c>
      <c r="D31" s="14" t="s">
        <v>93</v>
      </c>
      <c r="E31" s="19">
        <v>2</v>
      </c>
      <c r="F31" s="8" t="s">
        <v>94</v>
      </c>
      <c r="G31" s="8" t="s">
        <v>161</v>
      </c>
      <c r="H31" s="15">
        <f t="shared" si="1"/>
        <v>63559322.033898301</v>
      </c>
      <c r="I31" s="15">
        <v>75000000</v>
      </c>
      <c r="J31" s="11" t="s">
        <v>35</v>
      </c>
      <c r="K31" s="11" t="s">
        <v>31</v>
      </c>
      <c r="L31" s="11" t="s">
        <v>163</v>
      </c>
      <c r="M31" s="6" t="s">
        <v>36</v>
      </c>
      <c r="N31" s="12">
        <v>43190</v>
      </c>
      <c r="O31" s="12">
        <v>43220</v>
      </c>
      <c r="P31" s="12"/>
      <c r="Q31" s="12"/>
      <c r="R31" s="8" t="s">
        <v>94</v>
      </c>
      <c r="S31" s="8" t="s">
        <v>160</v>
      </c>
      <c r="T31" s="6">
        <v>876</v>
      </c>
      <c r="U31" s="12" t="s">
        <v>50</v>
      </c>
      <c r="V31" s="6">
        <v>1</v>
      </c>
      <c r="W31" s="6" t="s">
        <v>90</v>
      </c>
      <c r="X31" s="6" t="s">
        <v>37</v>
      </c>
      <c r="Y31" s="12">
        <v>43251</v>
      </c>
      <c r="Z31" s="12">
        <v>43251</v>
      </c>
      <c r="AA31" s="12">
        <v>43616</v>
      </c>
      <c r="AB31" s="9" t="s">
        <v>38</v>
      </c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ht="42.75">
      <c r="A32" s="6">
        <v>7</v>
      </c>
      <c r="B32" s="22">
        <v>24</v>
      </c>
      <c r="C32" s="14" t="s">
        <v>128</v>
      </c>
      <c r="D32" s="14" t="s">
        <v>128</v>
      </c>
      <c r="E32" s="19">
        <v>2</v>
      </c>
      <c r="F32" s="8" t="s">
        <v>95</v>
      </c>
      <c r="G32" s="8" t="s">
        <v>161</v>
      </c>
      <c r="H32" s="15">
        <f t="shared" si="1"/>
        <v>97457627.118644074</v>
      </c>
      <c r="I32" s="15">
        <v>115000000</v>
      </c>
      <c r="J32" s="11" t="s">
        <v>35</v>
      </c>
      <c r="K32" s="11" t="s">
        <v>31</v>
      </c>
      <c r="L32" s="11" t="s">
        <v>163</v>
      </c>
      <c r="M32" s="6" t="s">
        <v>36</v>
      </c>
      <c r="N32" s="12">
        <v>43190</v>
      </c>
      <c r="O32" s="12">
        <v>43220</v>
      </c>
      <c r="P32" s="12"/>
      <c r="Q32" s="12"/>
      <c r="R32" s="8" t="s">
        <v>95</v>
      </c>
      <c r="S32" s="8" t="s">
        <v>160</v>
      </c>
      <c r="T32" s="6">
        <v>876</v>
      </c>
      <c r="U32" s="12" t="s">
        <v>50</v>
      </c>
      <c r="V32" s="6">
        <v>1</v>
      </c>
      <c r="W32" s="6" t="s">
        <v>90</v>
      </c>
      <c r="X32" s="6" t="s">
        <v>37</v>
      </c>
      <c r="Y32" s="12">
        <v>43251</v>
      </c>
      <c r="Z32" s="12">
        <v>43251</v>
      </c>
      <c r="AA32" s="12">
        <v>43616</v>
      </c>
      <c r="AB32" s="9" t="s">
        <v>38</v>
      </c>
    </row>
    <row r="33" spans="1:72" ht="42.75">
      <c r="A33" s="6">
        <v>7</v>
      </c>
      <c r="B33" s="22">
        <v>25</v>
      </c>
      <c r="C33" s="10" t="s">
        <v>130</v>
      </c>
      <c r="D33" s="10" t="s">
        <v>155</v>
      </c>
      <c r="E33" s="19">
        <v>2</v>
      </c>
      <c r="F33" s="8" t="s">
        <v>98</v>
      </c>
      <c r="G33" s="8" t="s">
        <v>161</v>
      </c>
      <c r="H33" s="15">
        <f t="shared" si="1"/>
        <v>104237288.13559322</v>
      </c>
      <c r="I33" s="15">
        <v>123000000</v>
      </c>
      <c r="J33" s="11" t="s">
        <v>35</v>
      </c>
      <c r="K33" s="11" t="s">
        <v>31</v>
      </c>
      <c r="L33" s="11" t="s">
        <v>163</v>
      </c>
      <c r="M33" s="6" t="s">
        <v>36</v>
      </c>
      <c r="N33" s="12">
        <v>43190</v>
      </c>
      <c r="O33" s="12">
        <v>43220</v>
      </c>
      <c r="P33" s="12"/>
      <c r="Q33" s="12"/>
      <c r="R33" s="8" t="s">
        <v>98</v>
      </c>
      <c r="S33" s="8" t="s">
        <v>160</v>
      </c>
      <c r="T33" s="6">
        <v>876</v>
      </c>
      <c r="U33" s="12" t="s">
        <v>50</v>
      </c>
      <c r="V33" s="6">
        <v>1</v>
      </c>
      <c r="W33" s="6" t="s">
        <v>90</v>
      </c>
      <c r="X33" s="6" t="s">
        <v>37</v>
      </c>
      <c r="Y33" s="12">
        <v>43251</v>
      </c>
      <c r="Z33" s="12">
        <v>43251</v>
      </c>
      <c r="AA33" s="12">
        <v>43616</v>
      </c>
      <c r="AB33" s="9" t="s">
        <v>38</v>
      </c>
    </row>
    <row r="34" spans="1:72" ht="42.75">
      <c r="A34" s="6">
        <v>7</v>
      </c>
      <c r="B34" s="22">
        <v>26</v>
      </c>
      <c r="C34" s="10" t="s">
        <v>39</v>
      </c>
      <c r="D34" s="9" t="s">
        <v>40</v>
      </c>
      <c r="E34" s="19">
        <v>2</v>
      </c>
      <c r="F34" s="8" t="s">
        <v>41</v>
      </c>
      <c r="G34" s="8" t="s">
        <v>161</v>
      </c>
      <c r="H34" s="28">
        <f t="shared" si="1"/>
        <v>762711.86440677964</v>
      </c>
      <c r="I34" s="15">
        <v>900000</v>
      </c>
      <c r="J34" s="11" t="s">
        <v>35</v>
      </c>
      <c r="K34" s="11" t="s">
        <v>31</v>
      </c>
      <c r="L34" s="11" t="s">
        <v>163</v>
      </c>
      <c r="M34" s="6" t="s">
        <v>36</v>
      </c>
      <c r="N34" s="12">
        <v>43220</v>
      </c>
      <c r="O34" s="13">
        <v>43251</v>
      </c>
      <c r="P34" s="12"/>
      <c r="Q34" s="12"/>
      <c r="R34" s="8" t="s">
        <v>41</v>
      </c>
      <c r="S34" s="8" t="s">
        <v>160</v>
      </c>
      <c r="T34" s="6">
        <v>876</v>
      </c>
      <c r="U34" s="12" t="s">
        <v>50</v>
      </c>
      <c r="V34" s="6">
        <v>1</v>
      </c>
      <c r="W34" s="6">
        <v>40284563000</v>
      </c>
      <c r="X34" s="6" t="s">
        <v>37</v>
      </c>
      <c r="Y34" s="12">
        <v>43281</v>
      </c>
      <c r="Z34" s="13">
        <v>43312</v>
      </c>
      <c r="AA34" s="12">
        <v>43830</v>
      </c>
      <c r="AB34" s="9" t="s">
        <v>38</v>
      </c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</row>
    <row r="35" spans="1:72" ht="42.75">
      <c r="A35" s="6">
        <v>7</v>
      </c>
      <c r="B35" s="22">
        <v>27</v>
      </c>
      <c r="C35" s="10" t="s">
        <v>113</v>
      </c>
      <c r="D35" s="10" t="s">
        <v>156</v>
      </c>
      <c r="E35" s="19">
        <v>2</v>
      </c>
      <c r="F35" s="8" t="s">
        <v>101</v>
      </c>
      <c r="G35" s="8" t="s">
        <v>161</v>
      </c>
      <c r="H35" s="15">
        <f t="shared" si="1"/>
        <v>77118644.067796603</v>
      </c>
      <c r="I35" s="15">
        <v>91000000</v>
      </c>
      <c r="J35" s="11" t="s">
        <v>35</v>
      </c>
      <c r="K35" s="11" t="s">
        <v>31</v>
      </c>
      <c r="L35" s="11" t="s">
        <v>163</v>
      </c>
      <c r="M35" s="6" t="s">
        <v>36</v>
      </c>
      <c r="N35" s="12">
        <v>43220</v>
      </c>
      <c r="O35" s="12">
        <v>43251</v>
      </c>
      <c r="P35" s="12"/>
      <c r="Q35" s="12"/>
      <c r="R35" s="8" t="s">
        <v>101</v>
      </c>
      <c r="S35" s="8" t="s">
        <v>160</v>
      </c>
      <c r="T35" s="6">
        <v>876</v>
      </c>
      <c r="U35" s="12" t="s">
        <v>50</v>
      </c>
      <c r="V35" s="6">
        <v>1</v>
      </c>
      <c r="W35" s="6" t="s">
        <v>90</v>
      </c>
      <c r="X35" s="6" t="s">
        <v>37</v>
      </c>
      <c r="Y35" s="12">
        <v>43281</v>
      </c>
      <c r="Z35" s="12">
        <v>43281</v>
      </c>
      <c r="AA35" s="12">
        <v>43646</v>
      </c>
      <c r="AB35" s="9" t="s">
        <v>38</v>
      </c>
    </row>
    <row r="36" spans="1:72" ht="42.75">
      <c r="A36" s="6">
        <v>7</v>
      </c>
      <c r="B36" s="22">
        <v>28</v>
      </c>
      <c r="C36" s="10" t="s">
        <v>113</v>
      </c>
      <c r="D36" s="10" t="s">
        <v>139</v>
      </c>
      <c r="E36" s="19">
        <v>2</v>
      </c>
      <c r="F36" s="8" t="s">
        <v>112</v>
      </c>
      <c r="G36" s="8" t="s">
        <v>161</v>
      </c>
      <c r="H36" s="15">
        <f t="shared" si="1"/>
        <v>80508474.576271191</v>
      </c>
      <c r="I36" s="15">
        <v>95000000</v>
      </c>
      <c r="J36" s="11" t="s">
        <v>35</v>
      </c>
      <c r="K36" s="11" t="s">
        <v>31</v>
      </c>
      <c r="L36" s="11" t="s">
        <v>163</v>
      </c>
      <c r="M36" s="6" t="s">
        <v>36</v>
      </c>
      <c r="N36" s="12">
        <v>43220</v>
      </c>
      <c r="O36" s="12">
        <v>43251</v>
      </c>
      <c r="P36" s="12"/>
      <c r="Q36" s="12"/>
      <c r="R36" s="8" t="s">
        <v>112</v>
      </c>
      <c r="S36" s="8" t="s">
        <v>160</v>
      </c>
      <c r="T36" s="6">
        <v>876</v>
      </c>
      <c r="U36" s="12" t="s">
        <v>50</v>
      </c>
      <c r="V36" s="6">
        <v>1</v>
      </c>
      <c r="W36" s="6" t="s">
        <v>90</v>
      </c>
      <c r="X36" s="6" t="s">
        <v>37</v>
      </c>
      <c r="Y36" s="12">
        <v>43281</v>
      </c>
      <c r="Z36" s="12">
        <v>43281</v>
      </c>
      <c r="AA36" s="12">
        <v>43646</v>
      </c>
      <c r="AB36" s="9" t="s">
        <v>38</v>
      </c>
    </row>
    <row r="37" spans="1:72" ht="42.75">
      <c r="A37" s="6">
        <v>7</v>
      </c>
      <c r="B37" s="22">
        <v>29</v>
      </c>
      <c r="C37" s="10" t="s">
        <v>111</v>
      </c>
      <c r="D37" s="10" t="s">
        <v>140</v>
      </c>
      <c r="E37" s="19">
        <v>1</v>
      </c>
      <c r="F37" s="8" t="s">
        <v>114</v>
      </c>
      <c r="G37" s="8" t="s">
        <v>161</v>
      </c>
      <c r="H37" s="15">
        <f t="shared" si="1"/>
        <v>97457627.118644074</v>
      </c>
      <c r="I37" s="15">
        <v>115000000</v>
      </c>
      <c r="J37" s="11" t="s">
        <v>35</v>
      </c>
      <c r="K37" s="11" t="s">
        <v>31</v>
      </c>
      <c r="L37" s="11" t="s">
        <v>163</v>
      </c>
      <c r="M37" s="6" t="s">
        <v>36</v>
      </c>
      <c r="N37" s="12">
        <v>43220</v>
      </c>
      <c r="O37" s="12">
        <v>43251</v>
      </c>
      <c r="P37" s="12"/>
      <c r="Q37" s="12"/>
      <c r="R37" s="8" t="s">
        <v>115</v>
      </c>
      <c r="S37" s="8" t="s">
        <v>160</v>
      </c>
      <c r="T37" s="6">
        <v>876</v>
      </c>
      <c r="U37" s="12" t="s">
        <v>50</v>
      </c>
      <c r="V37" s="6">
        <v>1</v>
      </c>
      <c r="W37" s="6" t="s">
        <v>90</v>
      </c>
      <c r="X37" s="6" t="s">
        <v>37</v>
      </c>
      <c r="Y37" s="12">
        <v>43281</v>
      </c>
      <c r="Z37" s="12">
        <v>43281</v>
      </c>
      <c r="AA37" s="12">
        <v>43646</v>
      </c>
      <c r="AB37" s="9" t="s">
        <v>38</v>
      </c>
    </row>
    <row r="38" spans="1:72" ht="42.75">
      <c r="A38" s="6">
        <v>7</v>
      </c>
      <c r="B38" s="22">
        <v>30</v>
      </c>
      <c r="C38" s="10" t="s">
        <v>86</v>
      </c>
      <c r="D38" s="10" t="s">
        <v>87</v>
      </c>
      <c r="E38" s="19">
        <v>1</v>
      </c>
      <c r="F38" s="8" t="s">
        <v>88</v>
      </c>
      <c r="G38" s="8" t="s">
        <v>161</v>
      </c>
      <c r="H38" s="28">
        <f t="shared" si="1"/>
        <v>12711864.406779662</v>
      </c>
      <c r="I38" s="15">
        <v>15000000</v>
      </c>
      <c r="J38" s="11" t="s">
        <v>35</v>
      </c>
      <c r="K38" s="11" t="s">
        <v>31</v>
      </c>
      <c r="L38" s="11" t="s">
        <v>163</v>
      </c>
      <c r="M38" s="6" t="s">
        <v>36</v>
      </c>
      <c r="N38" s="12">
        <v>43251</v>
      </c>
      <c r="O38" s="12" t="s">
        <v>142</v>
      </c>
      <c r="P38" s="12"/>
      <c r="Q38" s="12"/>
      <c r="R38" s="8" t="s">
        <v>143</v>
      </c>
      <c r="S38" s="8" t="s">
        <v>160</v>
      </c>
      <c r="T38" s="6">
        <v>876</v>
      </c>
      <c r="U38" s="12" t="s">
        <v>50</v>
      </c>
      <c r="V38" s="6">
        <v>1</v>
      </c>
      <c r="W38" s="6">
        <v>40284000000</v>
      </c>
      <c r="X38" s="6" t="s">
        <v>37</v>
      </c>
      <c r="Y38" s="12">
        <v>43281</v>
      </c>
      <c r="Z38" s="12">
        <v>43281</v>
      </c>
      <c r="AA38" s="12">
        <v>43830</v>
      </c>
      <c r="AB38" s="9" t="s">
        <v>38</v>
      </c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</row>
    <row r="39" spans="1:72" ht="42.75">
      <c r="A39" s="6">
        <v>7</v>
      </c>
      <c r="B39" s="22">
        <v>31</v>
      </c>
      <c r="C39" s="6" t="s">
        <v>76</v>
      </c>
      <c r="D39" s="6" t="s">
        <v>76</v>
      </c>
      <c r="E39" s="19">
        <v>1</v>
      </c>
      <c r="F39" s="6" t="s">
        <v>77</v>
      </c>
      <c r="G39" s="8" t="s">
        <v>161</v>
      </c>
      <c r="H39" s="28">
        <f t="shared" si="1"/>
        <v>4237288.1355932206</v>
      </c>
      <c r="I39" s="28">
        <v>5000000</v>
      </c>
      <c r="J39" s="6" t="s">
        <v>35</v>
      </c>
      <c r="K39" s="6" t="s">
        <v>31</v>
      </c>
      <c r="L39" s="11" t="s">
        <v>163</v>
      </c>
      <c r="M39" s="6" t="s">
        <v>36</v>
      </c>
      <c r="N39" s="12">
        <v>43251</v>
      </c>
      <c r="O39" s="12">
        <v>43281</v>
      </c>
      <c r="P39" s="8"/>
      <c r="Q39" s="6"/>
      <c r="R39" s="6" t="s">
        <v>78</v>
      </c>
      <c r="S39" s="8" t="s">
        <v>160</v>
      </c>
      <c r="T39" s="6">
        <v>876</v>
      </c>
      <c r="U39" s="12" t="s">
        <v>50</v>
      </c>
      <c r="V39" s="6">
        <v>1</v>
      </c>
      <c r="W39" s="6">
        <v>40000000000</v>
      </c>
      <c r="X39" s="6" t="s">
        <v>37</v>
      </c>
      <c r="Y39" s="12">
        <v>43312</v>
      </c>
      <c r="Z39" s="12">
        <v>43312</v>
      </c>
      <c r="AA39" s="12">
        <v>43677</v>
      </c>
      <c r="AB39" s="6" t="s">
        <v>38</v>
      </c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</row>
    <row r="40" spans="1:72" ht="42.75">
      <c r="A40" s="6">
        <v>7</v>
      </c>
      <c r="B40" s="22">
        <v>32</v>
      </c>
      <c r="C40" s="6" t="s">
        <v>123</v>
      </c>
      <c r="D40" s="6" t="s">
        <v>123</v>
      </c>
      <c r="E40" s="19">
        <v>1</v>
      </c>
      <c r="F40" s="6" t="s">
        <v>81</v>
      </c>
      <c r="G40" s="8" t="s">
        <v>161</v>
      </c>
      <c r="H40" s="28">
        <f t="shared" si="1"/>
        <v>254237.28813559323</v>
      </c>
      <c r="I40" s="28">
        <v>300000</v>
      </c>
      <c r="J40" s="6" t="s">
        <v>35</v>
      </c>
      <c r="K40" s="6" t="s">
        <v>31</v>
      </c>
      <c r="L40" s="11" t="s">
        <v>163</v>
      </c>
      <c r="M40" s="6" t="s">
        <v>36</v>
      </c>
      <c r="N40" s="12">
        <v>43251</v>
      </c>
      <c r="O40" s="12">
        <v>43281</v>
      </c>
      <c r="P40" s="8"/>
      <c r="Q40" s="8"/>
      <c r="R40" s="6" t="s">
        <v>82</v>
      </c>
      <c r="S40" s="8" t="s">
        <v>160</v>
      </c>
      <c r="T40" s="6">
        <v>876</v>
      </c>
      <c r="U40" s="12" t="s">
        <v>50</v>
      </c>
      <c r="V40" s="6">
        <v>1</v>
      </c>
      <c r="W40" s="6">
        <v>40000000000</v>
      </c>
      <c r="X40" s="6" t="s">
        <v>37</v>
      </c>
      <c r="Y40" s="12">
        <v>43312</v>
      </c>
      <c r="Z40" s="12">
        <v>43312</v>
      </c>
      <c r="AA40" s="12">
        <v>43677</v>
      </c>
      <c r="AB40" s="6" t="s">
        <v>38</v>
      </c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</row>
    <row r="41" spans="1:72" ht="42.75">
      <c r="A41" s="6">
        <v>7</v>
      </c>
      <c r="B41" s="22">
        <v>33</v>
      </c>
      <c r="C41" s="6" t="s">
        <v>83</v>
      </c>
      <c r="D41" s="6" t="s">
        <v>83</v>
      </c>
      <c r="E41" s="19">
        <v>1</v>
      </c>
      <c r="F41" s="6" t="s">
        <v>84</v>
      </c>
      <c r="G41" s="8" t="s">
        <v>161</v>
      </c>
      <c r="H41" s="28">
        <f t="shared" si="1"/>
        <v>8474576.2711864412</v>
      </c>
      <c r="I41" s="28">
        <v>10000000</v>
      </c>
      <c r="J41" s="6" t="s">
        <v>35</v>
      </c>
      <c r="K41" s="6" t="s">
        <v>31</v>
      </c>
      <c r="L41" s="11" t="s">
        <v>163</v>
      </c>
      <c r="M41" s="6" t="s">
        <v>36</v>
      </c>
      <c r="N41" s="12">
        <v>43251</v>
      </c>
      <c r="O41" s="12">
        <v>43281</v>
      </c>
      <c r="P41" s="8"/>
      <c r="Q41" s="8"/>
      <c r="R41" s="6" t="s">
        <v>85</v>
      </c>
      <c r="S41" s="8" t="s">
        <v>160</v>
      </c>
      <c r="T41" s="6">
        <v>876</v>
      </c>
      <c r="U41" s="12" t="s">
        <v>50</v>
      </c>
      <c r="V41" s="6">
        <v>1</v>
      </c>
      <c r="W41" s="6">
        <v>40000000000</v>
      </c>
      <c r="X41" s="6" t="s">
        <v>37</v>
      </c>
      <c r="Y41" s="12">
        <v>43312</v>
      </c>
      <c r="Z41" s="12">
        <v>43312</v>
      </c>
      <c r="AA41" s="12">
        <v>43677</v>
      </c>
      <c r="AB41" s="6" t="s">
        <v>38</v>
      </c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</row>
    <row r="42" spans="1:72" ht="42.75">
      <c r="A42" s="6">
        <v>7</v>
      </c>
      <c r="B42" s="22">
        <v>34</v>
      </c>
      <c r="C42" s="9" t="s">
        <v>55</v>
      </c>
      <c r="D42" s="9" t="s">
        <v>56</v>
      </c>
      <c r="E42" s="19">
        <v>1</v>
      </c>
      <c r="F42" s="8" t="s">
        <v>57</v>
      </c>
      <c r="G42" s="8" t="s">
        <v>161</v>
      </c>
      <c r="H42" s="28">
        <f t="shared" si="1"/>
        <v>254237.28813559323</v>
      </c>
      <c r="I42" s="15">
        <v>300000</v>
      </c>
      <c r="J42" s="11" t="s">
        <v>35</v>
      </c>
      <c r="K42" s="11" t="s">
        <v>31</v>
      </c>
      <c r="L42" s="11" t="s">
        <v>163</v>
      </c>
      <c r="M42" s="6" t="s">
        <v>36</v>
      </c>
      <c r="N42" s="12">
        <v>43251</v>
      </c>
      <c r="O42" s="12">
        <v>43281</v>
      </c>
      <c r="P42" s="12"/>
      <c r="Q42" s="12"/>
      <c r="R42" s="8" t="s">
        <v>57</v>
      </c>
      <c r="S42" s="8" t="s">
        <v>160</v>
      </c>
      <c r="T42" s="6">
        <v>876</v>
      </c>
      <c r="U42" s="12" t="s">
        <v>50</v>
      </c>
      <c r="V42" s="6">
        <v>1</v>
      </c>
      <c r="W42" s="6">
        <v>40284563000</v>
      </c>
      <c r="X42" s="6" t="s">
        <v>37</v>
      </c>
      <c r="Y42" s="12">
        <v>43312</v>
      </c>
      <c r="Z42" s="12">
        <v>43312</v>
      </c>
      <c r="AA42" s="12">
        <v>43343</v>
      </c>
      <c r="AB42" s="9">
        <v>2018</v>
      </c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</row>
    <row r="43" spans="1:72" ht="42.75">
      <c r="A43" s="6">
        <v>7</v>
      </c>
      <c r="B43" s="22">
        <v>35</v>
      </c>
      <c r="C43" s="10" t="s">
        <v>131</v>
      </c>
      <c r="D43" s="10" t="s">
        <v>132</v>
      </c>
      <c r="E43" s="19">
        <v>2</v>
      </c>
      <c r="F43" s="8" t="s">
        <v>99</v>
      </c>
      <c r="G43" s="8" t="s">
        <v>161</v>
      </c>
      <c r="H43" s="15">
        <f t="shared" si="1"/>
        <v>22033898.305084746</v>
      </c>
      <c r="I43" s="15">
        <v>26000000</v>
      </c>
      <c r="J43" s="11" t="s">
        <v>35</v>
      </c>
      <c r="K43" s="11" t="s">
        <v>31</v>
      </c>
      <c r="L43" s="11" t="s">
        <v>163</v>
      </c>
      <c r="M43" s="6" t="s">
        <v>36</v>
      </c>
      <c r="N43" s="12">
        <v>43251</v>
      </c>
      <c r="O43" s="12">
        <v>43281</v>
      </c>
      <c r="P43" s="12"/>
      <c r="Q43" s="12"/>
      <c r="R43" s="8" t="s">
        <v>99</v>
      </c>
      <c r="S43" s="8" t="s">
        <v>160</v>
      </c>
      <c r="T43" s="6">
        <v>876</v>
      </c>
      <c r="U43" s="12" t="s">
        <v>50</v>
      </c>
      <c r="V43" s="6">
        <v>1</v>
      </c>
      <c r="W43" s="6" t="s">
        <v>90</v>
      </c>
      <c r="X43" s="6" t="s">
        <v>37</v>
      </c>
      <c r="Y43" s="12">
        <v>43312</v>
      </c>
      <c r="Z43" s="12">
        <v>43312</v>
      </c>
      <c r="AA43" s="12">
        <v>43677</v>
      </c>
      <c r="AB43" s="9" t="s">
        <v>38</v>
      </c>
    </row>
    <row r="44" spans="1:72" ht="42.75">
      <c r="A44" s="6">
        <v>7</v>
      </c>
      <c r="B44" s="22">
        <v>36</v>
      </c>
      <c r="C44" s="10" t="s">
        <v>134</v>
      </c>
      <c r="D44" s="10" t="s">
        <v>113</v>
      </c>
      <c r="E44" s="19">
        <v>2</v>
      </c>
      <c r="F44" s="8" t="s">
        <v>102</v>
      </c>
      <c r="G44" s="8" t="s">
        <v>161</v>
      </c>
      <c r="H44" s="15">
        <f t="shared" si="1"/>
        <v>111864406.77966101</v>
      </c>
      <c r="I44" s="15">
        <v>132000000</v>
      </c>
      <c r="J44" s="11" t="s">
        <v>35</v>
      </c>
      <c r="K44" s="11" t="s">
        <v>31</v>
      </c>
      <c r="L44" s="11" t="s">
        <v>163</v>
      </c>
      <c r="M44" s="6" t="s">
        <v>36</v>
      </c>
      <c r="N44" s="12">
        <v>43251</v>
      </c>
      <c r="O44" s="12">
        <v>43281</v>
      </c>
      <c r="P44" s="12"/>
      <c r="Q44" s="12"/>
      <c r="R44" s="8" t="s">
        <v>102</v>
      </c>
      <c r="S44" s="8" t="s">
        <v>160</v>
      </c>
      <c r="T44" s="6">
        <v>876</v>
      </c>
      <c r="U44" s="12" t="s">
        <v>50</v>
      </c>
      <c r="V44" s="6">
        <v>1</v>
      </c>
      <c r="W44" s="6" t="s">
        <v>90</v>
      </c>
      <c r="X44" s="6" t="s">
        <v>37</v>
      </c>
      <c r="Y44" s="12">
        <v>43312</v>
      </c>
      <c r="Z44" s="12">
        <v>43312</v>
      </c>
      <c r="AA44" s="12">
        <v>43677</v>
      </c>
      <c r="AB44" s="9" t="s">
        <v>38</v>
      </c>
    </row>
    <row r="45" spans="1:72" ht="42.75">
      <c r="A45" s="6">
        <v>7</v>
      </c>
      <c r="B45" s="22">
        <v>37</v>
      </c>
      <c r="C45" s="10" t="s">
        <v>111</v>
      </c>
      <c r="D45" s="10" t="s">
        <v>111</v>
      </c>
      <c r="E45" s="19">
        <v>2</v>
      </c>
      <c r="F45" s="8" t="s">
        <v>116</v>
      </c>
      <c r="G45" s="8" t="s">
        <v>161</v>
      </c>
      <c r="H45" s="15">
        <f t="shared" si="1"/>
        <v>67796610.169491529</v>
      </c>
      <c r="I45" s="15">
        <v>80000000</v>
      </c>
      <c r="J45" s="11" t="s">
        <v>35</v>
      </c>
      <c r="K45" s="11" t="s">
        <v>31</v>
      </c>
      <c r="L45" s="11" t="s">
        <v>163</v>
      </c>
      <c r="M45" s="6" t="s">
        <v>36</v>
      </c>
      <c r="N45" s="12">
        <v>43251</v>
      </c>
      <c r="O45" s="12">
        <v>43281</v>
      </c>
      <c r="P45" s="12"/>
      <c r="Q45" s="12"/>
      <c r="R45" s="8" t="s">
        <v>116</v>
      </c>
      <c r="S45" s="8" t="s">
        <v>160</v>
      </c>
      <c r="T45" s="6">
        <v>876</v>
      </c>
      <c r="U45" s="12" t="s">
        <v>50</v>
      </c>
      <c r="V45" s="6">
        <v>1</v>
      </c>
      <c r="W45" s="6" t="s">
        <v>90</v>
      </c>
      <c r="X45" s="6" t="s">
        <v>37</v>
      </c>
      <c r="Y45" s="12">
        <v>43312</v>
      </c>
      <c r="Z45" s="12">
        <v>43312</v>
      </c>
      <c r="AA45" s="12">
        <v>43677</v>
      </c>
      <c r="AB45" s="9" t="s">
        <v>38</v>
      </c>
    </row>
    <row r="46" spans="1:72" ht="42.75">
      <c r="A46" s="6">
        <v>7</v>
      </c>
      <c r="B46" s="22">
        <v>38</v>
      </c>
      <c r="C46" s="6" t="s">
        <v>79</v>
      </c>
      <c r="D46" s="6" t="s">
        <v>79</v>
      </c>
      <c r="E46" s="19">
        <v>2</v>
      </c>
      <c r="F46" s="6" t="s">
        <v>80</v>
      </c>
      <c r="G46" s="8" t="s">
        <v>161</v>
      </c>
      <c r="H46" s="28">
        <f t="shared" si="1"/>
        <v>2542372.881355932</v>
      </c>
      <c r="I46" s="28">
        <v>3000000</v>
      </c>
      <c r="J46" s="6" t="s">
        <v>35</v>
      </c>
      <c r="K46" s="6" t="s">
        <v>31</v>
      </c>
      <c r="L46" s="11" t="s">
        <v>163</v>
      </c>
      <c r="M46" s="6" t="s">
        <v>36</v>
      </c>
      <c r="N46" s="12">
        <v>43281</v>
      </c>
      <c r="O46" s="12">
        <v>43280</v>
      </c>
      <c r="P46" s="8"/>
      <c r="Q46" s="6"/>
      <c r="R46" s="6" t="s">
        <v>80</v>
      </c>
      <c r="S46" s="8" t="s">
        <v>160</v>
      </c>
      <c r="T46" s="6">
        <v>876</v>
      </c>
      <c r="U46" s="12" t="s">
        <v>50</v>
      </c>
      <c r="V46" s="6">
        <v>1</v>
      </c>
      <c r="W46" s="6">
        <v>40000000000</v>
      </c>
      <c r="X46" s="6" t="s">
        <v>37</v>
      </c>
      <c r="Y46" s="12">
        <v>43311</v>
      </c>
      <c r="Z46" s="12">
        <v>43311</v>
      </c>
      <c r="AA46" s="12">
        <v>43676</v>
      </c>
      <c r="AB46" s="6" t="s">
        <v>38</v>
      </c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</row>
    <row r="47" spans="1:72" ht="42.75">
      <c r="A47" s="6">
        <v>7</v>
      </c>
      <c r="B47" s="22">
        <v>39</v>
      </c>
      <c r="C47" s="10" t="s">
        <v>113</v>
      </c>
      <c r="D47" s="10" t="s">
        <v>141</v>
      </c>
      <c r="E47" s="19">
        <v>2</v>
      </c>
      <c r="F47" s="8" t="s">
        <v>117</v>
      </c>
      <c r="G47" s="8" t="s">
        <v>161</v>
      </c>
      <c r="H47" s="15">
        <f t="shared" si="1"/>
        <v>105932203.38983051</v>
      </c>
      <c r="I47" s="15">
        <v>125000000</v>
      </c>
      <c r="J47" s="11" t="s">
        <v>35</v>
      </c>
      <c r="K47" s="11" t="s">
        <v>31</v>
      </c>
      <c r="L47" s="11" t="s">
        <v>163</v>
      </c>
      <c r="M47" s="6" t="s">
        <v>36</v>
      </c>
      <c r="N47" s="12">
        <v>43281</v>
      </c>
      <c r="O47" s="12">
        <v>43312</v>
      </c>
      <c r="P47" s="12"/>
      <c r="Q47" s="12"/>
      <c r="R47" s="8" t="s">
        <v>117</v>
      </c>
      <c r="S47" s="8" t="s">
        <v>160</v>
      </c>
      <c r="T47" s="6">
        <v>876</v>
      </c>
      <c r="U47" s="12" t="s">
        <v>50</v>
      </c>
      <c r="V47" s="6">
        <v>1</v>
      </c>
      <c r="W47" s="6" t="s">
        <v>90</v>
      </c>
      <c r="X47" s="6" t="s">
        <v>37</v>
      </c>
      <c r="Y47" s="12">
        <v>43343</v>
      </c>
      <c r="Z47" s="12">
        <v>43343</v>
      </c>
      <c r="AA47" s="12">
        <v>43678</v>
      </c>
      <c r="AB47" s="9" t="s">
        <v>38</v>
      </c>
    </row>
    <row r="48" spans="1:72" ht="42.75">
      <c r="A48" s="6">
        <v>7</v>
      </c>
      <c r="B48" s="22">
        <v>40</v>
      </c>
      <c r="C48" s="10" t="s">
        <v>108</v>
      </c>
      <c r="D48" s="10" t="s">
        <v>138</v>
      </c>
      <c r="E48" s="19">
        <v>2</v>
      </c>
      <c r="F48" s="8" t="s">
        <v>109</v>
      </c>
      <c r="G48" s="8" t="s">
        <v>161</v>
      </c>
      <c r="H48" s="15">
        <f t="shared" si="1"/>
        <v>55084745.762711868</v>
      </c>
      <c r="I48" s="15">
        <v>65000000</v>
      </c>
      <c r="J48" s="11" t="s">
        <v>35</v>
      </c>
      <c r="K48" s="11" t="s">
        <v>31</v>
      </c>
      <c r="L48" s="11" t="s">
        <v>163</v>
      </c>
      <c r="M48" s="6" t="s">
        <v>36</v>
      </c>
      <c r="N48" s="12">
        <v>43312</v>
      </c>
      <c r="O48" s="12">
        <v>43343</v>
      </c>
      <c r="P48" s="12"/>
      <c r="Q48" s="12"/>
      <c r="R48" s="8" t="s">
        <v>110</v>
      </c>
      <c r="S48" s="8" t="s">
        <v>160</v>
      </c>
      <c r="T48" s="6">
        <v>876</v>
      </c>
      <c r="U48" s="12" t="s">
        <v>50</v>
      </c>
      <c r="V48" s="6">
        <v>1</v>
      </c>
      <c r="W48" s="6" t="s">
        <v>90</v>
      </c>
      <c r="X48" s="6" t="s">
        <v>37</v>
      </c>
      <c r="Y48" s="12">
        <v>43373</v>
      </c>
      <c r="Z48" s="12">
        <v>43373</v>
      </c>
      <c r="AA48" s="12">
        <v>43738</v>
      </c>
      <c r="AB48" s="9" t="s">
        <v>38</v>
      </c>
    </row>
    <row r="49" spans="1:72" ht="42.75">
      <c r="A49" s="6">
        <v>7</v>
      </c>
      <c r="B49" s="22">
        <v>41</v>
      </c>
      <c r="C49" s="10" t="s">
        <v>135</v>
      </c>
      <c r="D49" s="10" t="s">
        <v>136</v>
      </c>
      <c r="E49" s="19">
        <v>1</v>
      </c>
      <c r="F49" s="8" t="s">
        <v>105</v>
      </c>
      <c r="G49" s="8" t="s">
        <v>161</v>
      </c>
      <c r="H49" s="15">
        <f t="shared" si="1"/>
        <v>593220.3389830509</v>
      </c>
      <c r="I49" s="15">
        <v>700000</v>
      </c>
      <c r="J49" s="11" t="s">
        <v>35</v>
      </c>
      <c r="K49" s="11" t="s">
        <v>31</v>
      </c>
      <c r="L49" s="11" t="s">
        <v>163</v>
      </c>
      <c r="M49" s="6" t="s">
        <v>36</v>
      </c>
      <c r="N49" s="12">
        <v>43343</v>
      </c>
      <c r="O49" s="12">
        <v>43373</v>
      </c>
      <c r="P49" s="12"/>
      <c r="Q49" s="12"/>
      <c r="R49" s="8" t="s">
        <v>105</v>
      </c>
      <c r="S49" s="8" t="s">
        <v>160</v>
      </c>
      <c r="T49" s="6">
        <v>876</v>
      </c>
      <c r="U49" s="12" t="s">
        <v>50</v>
      </c>
      <c r="V49" s="6">
        <v>1</v>
      </c>
      <c r="W49" s="6" t="s">
        <v>90</v>
      </c>
      <c r="X49" s="6" t="s">
        <v>37</v>
      </c>
      <c r="Y49" s="12">
        <v>43404</v>
      </c>
      <c r="Z49" s="12">
        <v>43404</v>
      </c>
      <c r="AA49" s="12">
        <v>43769</v>
      </c>
      <c r="AB49" s="9" t="s">
        <v>38</v>
      </c>
    </row>
    <row r="50" spans="1:72" ht="42.75">
      <c r="A50" s="6">
        <v>7</v>
      </c>
      <c r="B50" s="22">
        <v>42</v>
      </c>
      <c r="C50" s="10" t="s">
        <v>106</v>
      </c>
      <c r="D50" s="10" t="s">
        <v>157</v>
      </c>
      <c r="E50" s="19">
        <v>2</v>
      </c>
      <c r="F50" s="8" t="s">
        <v>103</v>
      </c>
      <c r="G50" s="8" t="s">
        <v>161</v>
      </c>
      <c r="H50" s="15">
        <f t="shared" si="1"/>
        <v>237288135.59322035</v>
      </c>
      <c r="I50" s="15">
        <v>280000000</v>
      </c>
      <c r="J50" s="11" t="s">
        <v>35</v>
      </c>
      <c r="K50" s="11" t="s">
        <v>31</v>
      </c>
      <c r="L50" s="11" t="s">
        <v>163</v>
      </c>
      <c r="M50" s="6" t="s">
        <v>36</v>
      </c>
      <c r="N50" s="12">
        <v>43373</v>
      </c>
      <c r="O50" s="12">
        <v>43404</v>
      </c>
      <c r="P50" s="12"/>
      <c r="Q50" s="12"/>
      <c r="R50" s="8" t="s">
        <v>103</v>
      </c>
      <c r="S50" s="8" t="s">
        <v>160</v>
      </c>
      <c r="T50" s="6">
        <v>876</v>
      </c>
      <c r="U50" s="12" t="s">
        <v>50</v>
      </c>
      <c r="V50" s="6">
        <v>1</v>
      </c>
      <c r="W50" s="6" t="s">
        <v>90</v>
      </c>
      <c r="X50" s="6" t="s">
        <v>37</v>
      </c>
      <c r="Y50" s="12">
        <v>43434</v>
      </c>
      <c r="Z50" s="12">
        <v>43434</v>
      </c>
      <c r="AA50" s="12">
        <v>43799</v>
      </c>
      <c r="AB50" s="9" t="s">
        <v>38</v>
      </c>
    </row>
    <row r="51" spans="1:72" ht="42.75">
      <c r="A51" s="6">
        <v>7</v>
      </c>
      <c r="B51" s="22">
        <v>43</v>
      </c>
      <c r="C51" s="10" t="s">
        <v>106</v>
      </c>
      <c r="D51" s="10" t="s">
        <v>157</v>
      </c>
      <c r="E51" s="19">
        <v>2</v>
      </c>
      <c r="F51" s="8" t="s">
        <v>104</v>
      </c>
      <c r="G51" s="8" t="s">
        <v>161</v>
      </c>
      <c r="H51" s="15">
        <f t="shared" si="1"/>
        <v>237288135.59322035</v>
      </c>
      <c r="I51" s="15">
        <v>280000000</v>
      </c>
      <c r="J51" s="11" t="s">
        <v>35</v>
      </c>
      <c r="K51" s="11" t="s">
        <v>31</v>
      </c>
      <c r="L51" s="11" t="s">
        <v>163</v>
      </c>
      <c r="M51" s="6" t="s">
        <v>36</v>
      </c>
      <c r="N51" s="12">
        <v>43373</v>
      </c>
      <c r="O51" s="12">
        <v>43404</v>
      </c>
      <c r="P51" s="12"/>
      <c r="Q51" s="12"/>
      <c r="R51" s="8" t="s">
        <v>104</v>
      </c>
      <c r="S51" s="8" t="s">
        <v>160</v>
      </c>
      <c r="T51" s="6">
        <v>876</v>
      </c>
      <c r="U51" s="12" t="s">
        <v>50</v>
      </c>
      <c r="V51" s="6">
        <v>1</v>
      </c>
      <c r="W51" s="6" t="s">
        <v>90</v>
      </c>
      <c r="X51" s="6" t="s">
        <v>37</v>
      </c>
      <c r="Y51" s="12">
        <v>43434</v>
      </c>
      <c r="Z51" s="12">
        <v>43434</v>
      </c>
      <c r="AA51" s="12">
        <v>43799</v>
      </c>
      <c r="AB51" s="9" t="s">
        <v>38</v>
      </c>
    </row>
    <row r="52" spans="1:72" ht="42.75">
      <c r="A52" s="6">
        <v>7</v>
      </c>
      <c r="B52" s="22">
        <v>44</v>
      </c>
      <c r="C52" s="9" t="s">
        <v>55</v>
      </c>
      <c r="D52" s="9" t="s">
        <v>56</v>
      </c>
      <c r="E52" s="19">
        <v>1</v>
      </c>
      <c r="F52" s="8" t="s">
        <v>58</v>
      </c>
      <c r="G52" s="8" t="s">
        <v>161</v>
      </c>
      <c r="H52" s="28">
        <f t="shared" si="1"/>
        <v>423728.81355932204</v>
      </c>
      <c r="I52" s="15">
        <v>500000</v>
      </c>
      <c r="J52" s="11" t="s">
        <v>35</v>
      </c>
      <c r="K52" s="11" t="s">
        <v>31</v>
      </c>
      <c r="L52" s="11" t="s">
        <v>163</v>
      </c>
      <c r="M52" s="6" t="s">
        <v>36</v>
      </c>
      <c r="N52" s="12">
        <v>43373</v>
      </c>
      <c r="O52" s="13">
        <v>43404</v>
      </c>
      <c r="P52" s="12"/>
      <c r="Q52" s="12"/>
      <c r="R52" s="8" t="s">
        <v>58</v>
      </c>
      <c r="S52" s="8" t="s">
        <v>160</v>
      </c>
      <c r="T52" s="6">
        <v>876</v>
      </c>
      <c r="U52" s="12" t="s">
        <v>50</v>
      </c>
      <c r="V52" s="6">
        <v>1</v>
      </c>
      <c r="W52" s="6">
        <v>40284563000</v>
      </c>
      <c r="X52" s="6" t="s">
        <v>37</v>
      </c>
      <c r="Y52" s="13" t="s">
        <v>59</v>
      </c>
      <c r="Z52" s="13" t="s">
        <v>59</v>
      </c>
      <c r="AA52" s="12">
        <v>43465</v>
      </c>
      <c r="AB52" s="9">
        <v>2018</v>
      </c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</row>
    <row r="53" spans="1:72" ht="42.75">
      <c r="A53" s="6">
        <v>7</v>
      </c>
      <c r="B53" s="22">
        <v>45</v>
      </c>
      <c r="C53" s="9" t="s">
        <v>55</v>
      </c>
      <c r="D53" s="9" t="s">
        <v>56</v>
      </c>
      <c r="E53" s="19">
        <v>1</v>
      </c>
      <c r="F53" s="8" t="s">
        <v>60</v>
      </c>
      <c r="G53" s="8" t="s">
        <v>161</v>
      </c>
      <c r="H53" s="28">
        <f t="shared" si="1"/>
        <v>593220.3389830509</v>
      </c>
      <c r="I53" s="15">
        <v>700000</v>
      </c>
      <c r="J53" s="11" t="s">
        <v>35</v>
      </c>
      <c r="K53" s="11" t="s">
        <v>31</v>
      </c>
      <c r="L53" s="11" t="s">
        <v>163</v>
      </c>
      <c r="M53" s="6" t="s">
        <v>36</v>
      </c>
      <c r="N53" s="12">
        <v>43373</v>
      </c>
      <c r="O53" s="13">
        <v>43404</v>
      </c>
      <c r="P53" s="12"/>
      <c r="Q53" s="12"/>
      <c r="R53" s="8" t="s">
        <v>60</v>
      </c>
      <c r="S53" s="8" t="s">
        <v>160</v>
      </c>
      <c r="T53" s="6">
        <v>876</v>
      </c>
      <c r="U53" s="12" t="s">
        <v>50</v>
      </c>
      <c r="V53" s="6">
        <v>1</v>
      </c>
      <c r="W53" s="6">
        <v>40284563000</v>
      </c>
      <c r="X53" s="6" t="s">
        <v>37</v>
      </c>
      <c r="Y53" s="13" t="s">
        <v>59</v>
      </c>
      <c r="Z53" s="13" t="s">
        <v>59</v>
      </c>
      <c r="AA53" s="12">
        <v>43465</v>
      </c>
      <c r="AB53" s="9">
        <v>2018</v>
      </c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</row>
    <row r="54" spans="1:72" ht="42.75">
      <c r="A54" s="6">
        <v>7</v>
      </c>
      <c r="B54" s="22">
        <v>46</v>
      </c>
      <c r="C54" s="10" t="s">
        <v>61</v>
      </c>
      <c r="D54" s="9" t="s">
        <v>62</v>
      </c>
      <c r="E54" s="19">
        <v>2</v>
      </c>
      <c r="F54" s="8" t="s">
        <v>63</v>
      </c>
      <c r="G54" s="8" t="s">
        <v>161</v>
      </c>
      <c r="H54" s="28">
        <f t="shared" si="1"/>
        <v>508474.57627118647</v>
      </c>
      <c r="I54" s="15">
        <v>600000</v>
      </c>
      <c r="J54" s="11" t="s">
        <v>35</v>
      </c>
      <c r="K54" s="11" t="s">
        <v>31</v>
      </c>
      <c r="L54" s="11" t="s">
        <v>163</v>
      </c>
      <c r="M54" s="6" t="s">
        <v>36</v>
      </c>
      <c r="N54" s="12">
        <v>43373</v>
      </c>
      <c r="O54" s="13">
        <v>43404</v>
      </c>
      <c r="P54" s="12"/>
      <c r="Q54" s="12"/>
      <c r="R54" s="8" t="s">
        <v>63</v>
      </c>
      <c r="S54" s="8" t="s">
        <v>160</v>
      </c>
      <c r="T54" s="6">
        <v>876</v>
      </c>
      <c r="U54" s="12" t="s">
        <v>50</v>
      </c>
      <c r="V54" s="6">
        <v>1</v>
      </c>
      <c r="W54" s="6">
        <v>40284563000</v>
      </c>
      <c r="X54" s="6" t="s">
        <v>37</v>
      </c>
      <c r="Y54" s="13" t="s">
        <v>59</v>
      </c>
      <c r="Z54" s="13" t="s">
        <v>59</v>
      </c>
      <c r="AA54" s="12">
        <v>43465</v>
      </c>
      <c r="AB54" s="9">
        <v>2018</v>
      </c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</row>
    <row r="55" spans="1:72" ht="42.75">
      <c r="A55" s="6">
        <v>7</v>
      </c>
      <c r="B55" s="22">
        <v>47</v>
      </c>
      <c r="C55" s="10" t="s">
        <v>32</v>
      </c>
      <c r="D55" s="9" t="s">
        <v>33</v>
      </c>
      <c r="E55" s="19">
        <v>2</v>
      </c>
      <c r="F55" s="8" t="s">
        <v>34</v>
      </c>
      <c r="G55" s="8" t="s">
        <v>161</v>
      </c>
      <c r="H55" s="28">
        <f t="shared" si="1"/>
        <v>1016949.1525423729</v>
      </c>
      <c r="I55" s="15">
        <v>1200000</v>
      </c>
      <c r="J55" s="11" t="s">
        <v>35</v>
      </c>
      <c r="K55" s="11" t="s">
        <v>31</v>
      </c>
      <c r="L55" s="11" t="s">
        <v>163</v>
      </c>
      <c r="M55" s="6" t="s">
        <v>36</v>
      </c>
      <c r="N55" s="12">
        <v>43404</v>
      </c>
      <c r="O55" s="13">
        <v>43434</v>
      </c>
      <c r="P55" s="12"/>
      <c r="Q55" s="12"/>
      <c r="R55" s="8" t="s">
        <v>34</v>
      </c>
      <c r="S55" s="8" t="s">
        <v>160</v>
      </c>
      <c r="T55" s="6">
        <v>876</v>
      </c>
      <c r="U55" s="12" t="s">
        <v>50</v>
      </c>
      <c r="V55" s="6">
        <v>1</v>
      </c>
      <c r="W55" s="6">
        <v>40284563000</v>
      </c>
      <c r="X55" s="6" t="s">
        <v>37</v>
      </c>
      <c r="Y55" s="12">
        <v>43465</v>
      </c>
      <c r="Z55" s="12">
        <v>43465</v>
      </c>
      <c r="AA55" s="12">
        <v>43830</v>
      </c>
      <c r="AB55" s="9" t="s">
        <v>38</v>
      </c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</row>
    <row r="56" spans="1:72" ht="42.75">
      <c r="A56" s="6">
        <v>7</v>
      </c>
      <c r="B56" s="22">
        <v>48</v>
      </c>
      <c r="C56" s="10" t="s">
        <v>118</v>
      </c>
      <c r="D56" s="10" t="s">
        <v>119</v>
      </c>
      <c r="E56" s="19">
        <v>2</v>
      </c>
      <c r="F56" s="8" t="s">
        <v>120</v>
      </c>
      <c r="G56" s="8" t="s">
        <v>161</v>
      </c>
      <c r="H56" s="15">
        <v>200000</v>
      </c>
      <c r="I56" s="15">
        <f>200000*1.18</f>
        <v>236000</v>
      </c>
      <c r="J56" s="11" t="s">
        <v>35</v>
      </c>
      <c r="K56" s="11" t="s">
        <v>31</v>
      </c>
      <c r="L56" s="11" t="s">
        <v>163</v>
      </c>
      <c r="M56" s="6" t="s">
        <v>36</v>
      </c>
      <c r="N56" s="12">
        <v>43434</v>
      </c>
      <c r="O56" s="12">
        <v>43465</v>
      </c>
      <c r="P56" s="12"/>
      <c r="Q56" s="12"/>
      <c r="R56" s="8" t="s">
        <v>120</v>
      </c>
      <c r="S56" s="8" t="s">
        <v>160</v>
      </c>
      <c r="T56" s="6">
        <v>876</v>
      </c>
      <c r="U56" s="12" t="s">
        <v>50</v>
      </c>
      <c r="V56" s="6">
        <v>1</v>
      </c>
      <c r="W56" s="6">
        <v>40000000000</v>
      </c>
      <c r="X56" s="6" t="s">
        <v>37</v>
      </c>
      <c r="Y56" s="12">
        <v>43131</v>
      </c>
      <c r="Z56" s="12">
        <v>43131</v>
      </c>
      <c r="AA56" s="12">
        <v>43465</v>
      </c>
      <c r="AB56" s="9">
        <v>2018</v>
      </c>
    </row>
    <row r="58" spans="1:72">
      <c r="E58" s="2"/>
    </row>
  </sheetData>
  <mergeCells count="67">
    <mergeCell ref="BP7:BR7"/>
    <mergeCell ref="BS7:BS8"/>
    <mergeCell ref="BJ7:BJ8"/>
    <mergeCell ref="BK7:BK8"/>
    <mergeCell ref="BL7:BL8"/>
    <mergeCell ref="BM7:BM8"/>
    <mergeCell ref="BN7:BN8"/>
    <mergeCell ref="BO7:BO8"/>
    <mergeCell ref="AS7:AS8"/>
    <mergeCell ref="AL6:AM7"/>
    <mergeCell ref="AN6:AN8"/>
    <mergeCell ref="AX7:AY7"/>
    <mergeCell ref="AZ7:AZ8"/>
    <mergeCell ref="AJ7:AK7"/>
    <mergeCell ref="AO7:AO8"/>
    <mergeCell ref="AP7:AP8"/>
    <mergeCell ref="AQ7:AQ8"/>
    <mergeCell ref="AR7:AR8"/>
    <mergeCell ref="AC7:AC8"/>
    <mergeCell ref="AD7:AH7"/>
    <mergeCell ref="AI7:AI8"/>
    <mergeCell ref="V7:V8"/>
    <mergeCell ref="W7:X7"/>
    <mergeCell ref="Y7:Y8"/>
    <mergeCell ref="Z7:Z8"/>
    <mergeCell ref="AA7:AA8"/>
    <mergeCell ref="AC6:AK6"/>
    <mergeCell ref="BI6:BI8"/>
    <mergeCell ref="BJ6:BS6"/>
    <mergeCell ref="BT6:BT8"/>
    <mergeCell ref="AO6:AS6"/>
    <mergeCell ref="AT6:AU6"/>
    <mergeCell ref="AV6:BE6"/>
    <mergeCell ref="BF6:BF8"/>
    <mergeCell ref="BG6:BG8"/>
    <mergeCell ref="O7:O8"/>
    <mergeCell ref="BH6:BH8"/>
    <mergeCell ref="AT7:AT8"/>
    <mergeCell ref="AU7:AU8"/>
    <mergeCell ref="AV7:AV8"/>
    <mergeCell ref="AW7:AW8"/>
    <mergeCell ref="BE7:BE8"/>
    <mergeCell ref="BA7:BB7"/>
    <mergeCell ref="BC7:BC8"/>
    <mergeCell ref="BD7:BD8"/>
    <mergeCell ref="K6:O6"/>
    <mergeCell ref="P6:Q6"/>
    <mergeCell ref="R6:AA6"/>
    <mergeCell ref="AB6:AB8"/>
    <mergeCell ref="K7:K8"/>
    <mergeCell ref="L7:L8"/>
    <mergeCell ref="M7:M8"/>
    <mergeCell ref="N7:N8"/>
    <mergeCell ref="T7:U7"/>
    <mergeCell ref="P7:P8"/>
    <mergeCell ref="Q7:Q8"/>
    <mergeCell ref="R7:R8"/>
    <mergeCell ref="S7:S8"/>
    <mergeCell ref="J6:J8"/>
    <mergeCell ref="F6:F8"/>
    <mergeCell ref="G6:G8"/>
    <mergeCell ref="H6:I7"/>
    <mergeCell ref="A6:A8"/>
    <mergeCell ref="B6:B8"/>
    <mergeCell ref="C6:C8"/>
    <mergeCell ref="D6:D8"/>
    <mergeCell ref="E6:E8"/>
  </mergeCells>
  <pageMargins left="0.59055118110236227" right="0.59055118110236227" top="0.59055118110236227" bottom="0.59055118110236227" header="0.31496062992125984" footer="0.31496062992125984"/>
  <pageSetup paperSize="9" scale="42" fitToWidth="9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2017-12-29T06:53:36Z</dcterms:modified>
</cp:coreProperties>
</file>